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 iterateCount="1"/>
</workbook>
</file>

<file path=xl/calcChain.xml><?xml version="1.0" encoding="utf-8"?>
<calcChain xmlns="http://schemas.openxmlformats.org/spreadsheetml/2006/main">
  <c r="I72" i="1" l="1"/>
  <c r="K72" i="1" s="1"/>
  <c r="L72" i="1" s="1"/>
  <c r="M72" i="1" s="1"/>
  <c r="B72" i="1"/>
  <c r="B71" i="1"/>
  <c r="B70" i="1"/>
  <c r="I69" i="1"/>
  <c r="K69" i="1" s="1"/>
  <c r="L69" i="1" s="1"/>
  <c r="M69" i="1" s="1"/>
  <c r="B69" i="1"/>
  <c r="B68" i="1"/>
  <c r="B67" i="1"/>
  <c r="K66" i="1"/>
  <c r="L66" i="1" s="1"/>
  <c r="M66" i="1" s="1"/>
  <c r="I66" i="1"/>
  <c r="B66" i="1"/>
  <c r="I65" i="1"/>
  <c r="K65" i="1" s="1"/>
  <c r="L65" i="1" s="1"/>
  <c r="M65" i="1" s="1"/>
  <c r="B65" i="1"/>
  <c r="B64" i="1"/>
  <c r="B63" i="1"/>
  <c r="K62" i="1"/>
  <c r="L62" i="1" s="1"/>
  <c r="M62" i="1" s="1"/>
  <c r="I62" i="1"/>
  <c r="B62" i="1"/>
  <c r="I61" i="1"/>
  <c r="K61" i="1" s="1"/>
  <c r="L61" i="1" s="1"/>
  <c r="M61" i="1" s="1"/>
  <c r="B61" i="1"/>
  <c r="K60" i="1"/>
  <c r="L60" i="1" s="1"/>
  <c r="M60" i="1" s="1"/>
  <c r="I60" i="1"/>
  <c r="B60" i="1"/>
  <c r="I59" i="1"/>
  <c r="K59" i="1" s="1"/>
  <c r="B59" i="1"/>
  <c r="B58" i="1"/>
  <c r="B57" i="1"/>
  <c r="K56" i="1"/>
  <c r="L56" i="1" s="1"/>
  <c r="I56" i="1"/>
  <c r="B56" i="1"/>
  <c r="B55" i="1"/>
  <c r="B54" i="1"/>
  <c r="B53" i="1"/>
  <c r="B52" i="1"/>
  <c r="K51" i="1"/>
  <c r="L51" i="1" s="1"/>
  <c r="I51" i="1"/>
  <c r="B51" i="1"/>
  <c r="B50" i="1"/>
  <c r="B49" i="1"/>
  <c r="B48" i="1"/>
  <c r="K47" i="1"/>
  <c r="L47" i="1" s="1"/>
  <c r="M47" i="1" s="1"/>
  <c r="I47" i="1"/>
  <c r="B47" i="1"/>
  <c r="B46" i="1"/>
  <c r="B45" i="1"/>
  <c r="I44" i="1"/>
  <c r="K44" i="1" s="1"/>
  <c r="L44" i="1" s="1"/>
  <c r="M44" i="1" s="1"/>
  <c r="B44" i="1"/>
  <c r="K43" i="1"/>
  <c r="L43" i="1" s="1"/>
  <c r="M43" i="1" s="1"/>
  <c r="I43" i="1"/>
  <c r="B43" i="1"/>
  <c r="I42" i="1"/>
  <c r="K42" i="1" s="1"/>
  <c r="L42" i="1" s="1"/>
  <c r="M42" i="1" s="1"/>
  <c r="B42" i="1"/>
  <c r="B41" i="1"/>
  <c r="B40" i="1"/>
  <c r="K39" i="1"/>
  <c r="L39" i="1" s="1"/>
  <c r="M39" i="1" s="1"/>
  <c r="I39" i="1"/>
  <c r="B39" i="1"/>
  <c r="I38" i="1"/>
  <c r="K38" i="1" s="1"/>
  <c r="L38" i="1" s="1"/>
  <c r="M38" i="1" s="1"/>
  <c r="B38" i="1"/>
  <c r="B37" i="1"/>
  <c r="B36" i="1"/>
  <c r="K35" i="1"/>
  <c r="L35" i="1" s="1"/>
  <c r="M35" i="1" s="1"/>
  <c r="I35" i="1"/>
  <c r="B35" i="1"/>
  <c r="B34" i="1"/>
  <c r="B33" i="1"/>
  <c r="I32" i="1"/>
  <c r="K32" i="1" s="1"/>
  <c r="L32" i="1" s="1"/>
  <c r="M32" i="1" s="1"/>
  <c r="B32" i="1"/>
  <c r="B31" i="1"/>
  <c r="B30" i="1"/>
  <c r="K29" i="1"/>
  <c r="L29" i="1" s="1"/>
  <c r="M29" i="1" s="1"/>
  <c r="I29" i="1"/>
  <c r="B29" i="1"/>
  <c r="B28" i="1"/>
  <c r="B27" i="1"/>
  <c r="I26" i="1"/>
  <c r="K26" i="1" s="1"/>
  <c r="B26" i="1"/>
  <c r="K25" i="1"/>
  <c r="L25" i="1" s="1"/>
  <c r="M25" i="1" s="1"/>
  <c r="I25" i="1"/>
  <c r="B25" i="1"/>
  <c r="B24" i="1"/>
  <c r="B23" i="1"/>
  <c r="K22" i="1"/>
  <c r="L22" i="1" s="1"/>
  <c r="I22" i="1"/>
  <c r="K21" i="1"/>
  <c r="L21" i="1" s="1"/>
  <c r="M21" i="1" s="1"/>
  <c r="I21" i="1"/>
  <c r="B21" i="1"/>
  <c r="B20" i="1"/>
  <c r="B19" i="1"/>
  <c r="K18" i="1"/>
  <c r="L18" i="1" s="1"/>
  <c r="I18" i="1"/>
  <c r="C10" i="1"/>
  <c r="C8" i="1"/>
  <c r="C3" i="1"/>
  <c r="M18" i="1" l="1"/>
  <c r="M56" i="1"/>
  <c r="L26" i="1"/>
  <c r="M26" i="1" s="1"/>
  <c r="K16" i="1"/>
  <c r="K15" i="1" s="1"/>
  <c r="K73" i="1" s="1"/>
  <c r="K75" i="1" s="1"/>
  <c r="L59" i="1"/>
  <c r="M59" i="1" s="1"/>
  <c r="K53" i="1"/>
  <c r="M51" i="1"/>
  <c r="M49" i="1" s="1"/>
  <c r="L49" i="1"/>
  <c r="K49" i="1"/>
  <c r="L53" i="1" l="1"/>
  <c r="M53" i="1" s="1"/>
  <c r="K78" i="1"/>
  <c r="K77" i="1"/>
  <c r="L16" i="1"/>
  <c r="M16" i="1"/>
  <c r="M15" i="1" l="1"/>
  <c r="M73" i="1" s="1"/>
  <c r="L15" i="1"/>
  <c r="L73" i="1" s="1"/>
</calcChain>
</file>

<file path=xl/sharedStrings.xml><?xml version="1.0" encoding="utf-8"?>
<sst xmlns="http://schemas.openxmlformats.org/spreadsheetml/2006/main" count="172" uniqueCount="119">
  <si>
    <t>NEOCENĚNÝ ROZPOČET</t>
  </si>
  <si>
    <t>Stavba:</t>
  </si>
  <si>
    <t>Odkanalizování Přívozu do ÚČOV - 2.etapa, 2.část</t>
  </si>
  <si>
    <t>Objekt:</t>
  </si>
  <si>
    <t>Ostatní a vedlejší náklady</t>
  </si>
  <si>
    <t>Část:</t>
  </si>
  <si>
    <t>JKSO:</t>
  </si>
  <si>
    <t xml:space="preserve"> </t>
  </si>
  <si>
    <t>Objednatel:</t>
  </si>
  <si>
    <t>Zhotovitel:</t>
  </si>
  <si>
    <t>Datum:</t>
  </si>
  <si>
    <t>P.Č.</t>
  </si>
  <si>
    <t>List</t>
  </si>
  <si>
    <t>Kód</t>
  </si>
  <si>
    <t>Položka</t>
  </si>
  <si>
    <t xml:space="preserve">Popis                                                                                                                                    </t>
  </si>
  <si>
    <t>MJ</t>
  </si>
  <si>
    <t>Množství celkem</t>
  </si>
  <si>
    <t>Cena jednotková</t>
  </si>
  <si>
    <t>Dodávka</t>
  </si>
  <si>
    <t>Montáž</t>
  </si>
  <si>
    <t>Cena celkem</t>
  </si>
  <si>
    <t>DPH</t>
  </si>
  <si>
    <t>Cena včetně DPH</t>
  </si>
  <si>
    <t>Práce a dodávky HSV</t>
  </si>
  <si>
    <t>1.1.</t>
  </si>
  <si>
    <t>Zařízení staveniště</t>
  </si>
  <si>
    <t>1.1.1.</t>
  </si>
  <si>
    <t>Zřízení, údržba a odstranění prostor dodavatele</t>
  </si>
  <si>
    <t>1</t>
  </si>
  <si>
    <t>ZS zhotovitele</t>
  </si>
  <si>
    <t>kpl</t>
  </si>
  <si>
    <t>1.1.2.</t>
  </si>
  <si>
    <t>Geodetické vytýčení stavby</t>
  </si>
  <si>
    <t xml:space="preserve">Náklady na vytýčení všech inženýrských sítí na staveništi u jednotlivých správců a majitelů,  před zahájením stavebních prací </t>
  </si>
  <si>
    <t>Zhotovitel  zajistí aktualizaci vyjádření majitelů všech stávajících inženýrských sítí a následně zajistí vytyčení všech stávajících inženýrských sítí na staveništi navrhované kanalizace u jednotlivých správců a majitelů</t>
  </si>
  <si>
    <t>4</t>
  </si>
  <si>
    <t xml:space="preserve">Náklady na vytýčení celé stavby před zahájením stavebních prací </t>
  </si>
  <si>
    <t>1.1.3.</t>
  </si>
  <si>
    <t>Zabezpečení podm.dle Plánu bezpečnosti práce</t>
  </si>
  <si>
    <t>Provizorní přechody pro pěší a přejezdy</t>
  </si>
  <si>
    <t>Zřízení, instalace a následná likvidace provizorních přechodů pro pěší a dočasných přejezdů pro vozidla</t>
  </si>
  <si>
    <t>Provizorní ohrazení výkopu</t>
  </si>
  <si>
    <t>Zřízení, instalace a ukotvení  provizorních ohrazení výkopu  včetně následné likvidace</t>
  </si>
  <si>
    <t>1.1.4.</t>
  </si>
  <si>
    <t>Zajištění skládek a materiálů</t>
  </si>
  <si>
    <t xml:space="preserve"> Skládky materiálu a mezideponie zeminy včetně poplatků</t>
  </si>
  <si>
    <t>Zhotovitel  zajistí prostory pro  skladování materiálu a pro mezideponie zeminy  včetně poplatků za pronájmy ploch mimo poplatky zahrnuté v bodě 3.1.1.</t>
  </si>
  <si>
    <t>1.1.5.</t>
  </si>
  <si>
    <t>Pasportizace před zahájením prací</t>
  </si>
  <si>
    <t>7</t>
  </si>
  <si>
    <t>Pasportizace komunikace a chodníku</t>
  </si>
  <si>
    <t>Zhotovitel  bude provádět kontrolní rozbory podzemních vod za účelem stanovení jejich agresivity na stavební konstrukce</t>
  </si>
  <si>
    <t>m</t>
  </si>
  <si>
    <t>1.1.6.</t>
  </si>
  <si>
    <t xml:space="preserve">Zajištění čištění komunikací </t>
  </si>
  <si>
    <t>Čistění komunikací</t>
  </si>
  <si>
    <t>Zajištění čištění komunikací po celou dobu realizace stavby</t>
  </si>
  <si>
    <t>1.1.7.</t>
  </si>
  <si>
    <t>Zjištění obslužnosti komunikací a dočasné dopravní značení</t>
  </si>
  <si>
    <t>Náklady na zajištění bezpečnosti silničního provozu</t>
  </si>
  <si>
    <t xml:space="preserve">Dočasné dopravní značení </t>
  </si>
  <si>
    <t>Zřízení a instalace dočasného dopravního značení včetně případné aktualizace  projektu (dočasného dopravního značení). Součástí prací je zajištění provozu zařízení pro dočasné značení po dobu stavby a následná likvidace dočasného dopravního značení.</t>
  </si>
  <si>
    <t>1.1.8.</t>
  </si>
  <si>
    <t xml:space="preserve">Projednání podmínek s majiteli pozemků </t>
  </si>
  <si>
    <t>Náklady na zajištění vstupu  na pozemky majitelů</t>
  </si>
  <si>
    <t>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</si>
  <si>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Náklady na projednání a zajištění připojení nemovitostí</t>
  </si>
  <si>
    <t>Zhotovitel  zajistí projednání podmínek stavby se správci inženýrských sítí a s  majiteli dotčených pozemků a zajistí potřebná povolení pro realizaci stavby včetně projednání a odsouhlasení připojení příslušných nemovitostí. Součástí je zajištění písemného souhlasu vlastníka příslušné nemovitosti a jeho podpisu předávacího protokolu o zřízení přípojky.</t>
  </si>
  <si>
    <t>Potřebná povolení a souhlasy</t>
  </si>
  <si>
    <t>Zajištění veškerých potřebných povolení pro zahájení, pro realizaci a pro ukončení výstavby - pro předání investorovi k užívání</t>
  </si>
  <si>
    <t>1.1.9.</t>
  </si>
  <si>
    <t>Nájem komunikace po dobu realizace stavby</t>
  </si>
  <si>
    <t>Náklady za pronájem ploch po dobu realizace stavby</t>
  </si>
  <si>
    <t>Pronájem ploch veřejných komunikací pro potřeby výstavby po celou dobu realizace stavby. Náklady budou v souladu s ceníkem SMSK  a Města Ostravy</t>
  </si>
  <si>
    <t>1.2.</t>
  </si>
  <si>
    <t>Doprovodné objekty - Informační tabule</t>
  </si>
  <si>
    <t>1.2.1.</t>
  </si>
  <si>
    <t>Informační tabule</t>
  </si>
  <si>
    <t xml:space="preserve">5 ks informačních tabulí, odolných proti povětrnostním vlivům, vyrobených z hliníku. Tabule budou mít rozměry 1 500 x 1 000 mm a budou v minimální výšce 1,6 m nad terénem, osazené na zabetonovaných ocelových sloupcích </t>
  </si>
  <si>
    <t>ks</t>
  </si>
  <si>
    <t>1.3.</t>
  </si>
  <si>
    <t>Související činnosti</t>
  </si>
  <si>
    <t>1.3.1</t>
  </si>
  <si>
    <t>Dokumentace pro realizaci</t>
  </si>
  <si>
    <t>Projekt aktualizace dočasného dopravního značení</t>
  </si>
  <si>
    <t>Vypracování aktualizace projektu dočasného dopravního značení včetně projednání a schválení příslušnými orgány. Aktualizace projektu dočasného dopravního značení bude vypracována 5x v tištěné verzi a 2x v digitální verzi na CD</t>
  </si>
  <si>
    <t>1.3.2</t>
  </si>
  <si>
    <t>Geodetické zaměření skutečného stavu</t>
  </si>
  <si>
    <t>Geodetické zaměření skutečného provedení  stavby</t>
  </si>
  <si>
    <t>Geodetické zaměření skutečného provedení stavby včetně zákresu tras a objektů - předmětem je zaměření veškerých nadzemních i podzemních objektů, veškerých potrubních vedení a veškerých elektro rozvodů. Dokumentace geometrického zaměření skutečného stavu bude ověřena odpovědným geodetem. Dokumentace bude vyhotovena 2x v tištěné verzi a 2x v digitální verzi na CD.</t>
  </si>
  <si>
    <t>Zákres skutečného provedení stavby</t>
  </si>
  <si>
    <t>Vypracování zákresu skutečného provedení kompletní stavby do katastrální mapy. Zákres skutečného provedení stavby do katastrální mapy bude vypracován 2x v tištěné verzi a 2x v digitální verzi na CD. Zákres skutečného provedení stavby bude ověřen odpovědným geodetem.</t>
  </si>
  <si>
    <t>19</t>
  </si>
  <si>
    <t>Vyhotovení geometrického plánu s vyznačením věcných břemen</t>
  </si>
  <si>
    <t>Vypracování geometrického plánu skutečného provedení celé stavby do katastrální mapy s vyznačením věcných břemen dle požadavků a zásad platné státní legislativy a dle požadavků Katastrálního úřadu. Geometrický plán pro vklad do KN bude vypracován 2x v tištěné verzi a 2x v digitální verzi na CD. Dokumentace bude ověřená odpovědným geodetem a Katastrálním úřadem.</t>
  </si>
  <si>
    <t>Vyhotovení geometrického plánu pro vklad věcných břemen do katastru nemovitostí</t>
  </si>
  <si>
    <t>Vypracování geometrického plánu skutečného provedení stavby do katastrální mapy pro vklad věcných břemen do katastru nemovitostí  dle požadavků a zásad platné státní legislativy a dle požadavků Katastrálního úřadu. Geometrický plán pro vklad věcných břemen do KN bude vypracován 7x v tištěné verzi a 2x v digitální verzi na CD pro každého vlastníka dotčených pozemků. Dokumentace bude ověřená odpovědným geodetem a Katastrálním úřadem.</t>
  </si>
  <si>
    <t>1.3.3</t>
  </si>
  <si>
    <t>Dokumentace skutečného provedení stavby</t>
  </si>
  <si>
    <t>21</t>
  </si>
  <si>
    <t>Dokumentace změn stavby  - pro změnu stavby před kolaudací</t>
  </si>
  <si>
    <t>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</si>
  <si>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Dokumentace skutečného provedení</t>
  </si>
  <si>
    <t xml:space="preserve">Vypracování dokumentace skutečného provedení  jednotlivých dílčích staveb celého komplexu včetně zakreslení skutečného provedení stavby do originálu ověřené dokumentace na MMO OVP. Dokumentace skutečného provedení bude vypracována 6x v tištěné verzi a 2x v digitální verzi na CD. </t>
  </si>
  <si>
    <t>1.3.4</t>
  </si>
  <si>
    <t>Zkoušky a testování</t>
  </si>
  <si>
    <t>Zkoušky zhutnění násypů a zásypů</t>
  </si>
  <si>
    <t>Zkoušky zhutnění násypů a zásypů stavebních jam a rýh. Budou se provádět po vzdálenostech min 50 m, a to vždy ve třech úrovních - v úrovni dna výkopu, v úrovni nad obsypem potrubí, v úrovni silniční pláně</t>
  </si>
  <si>
    <t>1.3.5</t>
  </si>
  <si>
    <t>Kompletační činnost</t>
  </si>
  <si>
    <t>Kompletační činnost zhotovitele stavby a příprava k odevzdání stavby zadavateli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</si>
  <si>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</si>
  <si>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/>
  </si>
  <si>
    <t>Celkem</t>
  </si>
  <si>
    <t>Celkem bez DPH</t>
  </si>
  <si>
    <t>DPH nízke</t>
  </si>
  <si>
    <t>DPH vysoké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</si>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</sst>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m/yyyy;@"/>
    <numFmt numFmtId="165" formatCode="#,##0.00;\-#,##0.00"/>
    <numFmt numFmtId="166" formatCode="#"/>
    <numFmt numFmtId="167" formatCode="#,##0.000"/>
    <numFmt numFmtId="168" formatCode="#,##0.0"/>
  </numFmts>
  <fonts count="21" x14ac:knownFonts="1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sz val="8"/>
      <name val="MS Sans Serif"/>
      <family val="2"/>
      <charset val="238"/>
    </font>
    <font>
      <sz val="10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sz val="10"/>
      <name val="Arial CE"/>
      <charset val="238"/>
    </font>
    <font>
      <b/>
      <u/>
      <sz val="8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8"/>
      <color indexed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9" fillId="0" borderId="0"/>
    <xf numFmtId="0" fontId="9" fillId="0" borderId="0"/>
    <xf numFmtId="0" fontId="10" fillId="0" borderId="0" applyAlignment="0">
      <alignment vertical="top" wrapText="1"/>
      <protection locked="0"/>
    </xf>
    <xf numFmtId="0" fontId="11" fillId="0" borderId="0"/>
    <xf numFmtId="0" fontId="11" fillId="0" borderId="0"/>
    <xf numFmtId="0" fontId="9" fillId="0" borderId="0"/>
    <xf numFmtId="0" fontId="16" fillId="0" borderId="0"/>
    <xf numFmtId="0" fontId="9" fillId="0" borderId="0"/>
  </cellStyleXfs>
  <cellXfs count="260">
    <xf numFmtId="0" fontId="0" fillId="0" borderId="0" xfId="0"/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7" fillId="0" borderId="0" xfId="0" applyFont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 wrapText="1"/>
    </xf>
    <xf numFmtId="164" fontId="2" fillId="2" borderId="0" xfId="0" applyNumberFormat="1" applyFont="1" applyFill="1" applyAlignment="1" applyProtection="1">
      <alignment horizontal="left" vertical="center"/>
    </xf>
    <xf numFmtId="164" fontId="0" fillId="0" borderId="0" xfId="0" applyNumberFormat="1" applyAlignment="1">
      <alignment horizontal="left" vertical="center"/>
    </xf>
    <xf numFmtId="0" fontId="2" fillId="3" borderId="1" xfId="1" applyNumberFormat="1" applyFont="1" applyFill="1" applyBorder="1" applyAlignment="1" applyProtection="1">
      <alignment horizontal="center" vertical="center" wrapText="1"/>
    </xf>
    <xf numFmtId="0" fontId="2" fillId="3" borderId="2" xfId="1" applyNumberFormat="1" applyFont="1" applyFill="1" applyBorder="1" applyAlignment="1" applyProtection="1">
      <alignment horizontal="center" vertical="center" wrapText="1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2" fillId="3" borderId="3" xfId="1" applyNumberFormat="1" applyFont="1" applyFill="1" applyBorder="1" applyAlignment="1" applyProtection="1">
      <alignment horizontal="center" vertical="center" wrapText="1"/>
    </xf>
    <xf numFmtId="0" fontId="9" fillId="4" borderId="0" xfId="1" applyFont="1" applyFill="1" applyAlignment="1"/>
    <xf numFmtId="165" fontId="8" fillId="0" borderId="0" xfId="3" applyNumberFormat="1" applyFont="1" applyBorder="1" applyAlignment="1" applyProtection="1">
      <alignment horizontal="right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/>
    <xf numFmtId="0" fontId="2" fillId="3" borderId="4" xfId="1" applyNumberFormat="1" applyFont="1" applyFill="1" applyBorder="1" applyAlignment="1" applyProtection="1">
      <alignment horizontal="center" vertical="center" wrapText="1"/>
    </xf>
    <xf numFmtId="0" fontId="2" fillId="3" borderId="5" xfId="1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6" xfId="1" applyNumberFormat="1" applyFont="1" applyFill="1" applyBorder="1" applyAlignment="1" applyProtection="1">
      <alignment horizontal="center" vertical="center" wrapText="1"/>
    </xf>
    <xf numFmtId="3" fontId="2" fillId="4" borderId="0" xfId="4" applyNumberFormat="1" applyFont="1" applyFill="1" applyBorder="1" applyAlignment="1" applyProtection="1">
      <alignment horizontal="right"/>
      <protection locked="0"/>
    </xf>
    <xf numFmtId="0" fontId="9" fillId="0" borderId="0" xfId="1" applyFont="1" applyFill="1" applyAlignment="1"/>
    <xf numFmtId="3" fontId="8" fillId="4" borderId="4" xfId="1" applyNumberFormat="1" applyFont="1" applyFill="1" applyBorder="1" applyAlignment="1" applyProtection="1">
      <alignment horizontal="center" vertical="center" wrapText="1"/>
    </xf>
    <xf numFmtId="166" fontId="8" fillId="4" borderId="5" xfId="1" applyNumberFormat="1" applyFont="1" applyFill="1" applyBorder="1" applyAlignment="1" applyProtection="1">
      <alignment horizontal="center" vertical="center" wrapText="1"/>
    </xf>
    <xf numFmtId="166" fontId="8" fillId="4" borderId="5" xfId="1" applyNumberFormat="1" applyFont="1" applyFill="1" applyBorder="1" applyAlignment="1" applyProtection="1">
      <alignment vertical="center" wrapText="1"/>
    </xf>
    <xf numFmtId="166" fontId="8" fillId="4" borderId="5" xfId="2" applyNumberFormat="1" applyFont="1" applyFill="1" applyBorder="1" applyAlignment="1" applyProtection="1">
      <alignment vertical="center" wrapText="1"/>
    </xf>
    <xf numFmtId="167" fontId="8" fillId="4" borderId="5" xfId="1" applyNumberFormat="1" applyFont="1" applyFill="1" applyBorder="1" applyAlignment="1" applyProtection="1">
      <alignment vertical="center" wrapText="1"/>
    </xf>
    <xf numFmtId="4" fontId="8" fillId="4" borderId="5" xfId="1" applyNumberFormat="1" applyFont="1" applyFill="1" applyBorder="1" applyAlignment="1" applyProtection="1">
      <alignment vertical="center" wrapText="1"/>
    </xf>
    <xf numFmtId="3" fontId="8" fillId="4" borderId="5" xfId="1" applyNumberFormat="1" applyFont="1" applyFill="1" applyBorder="1" applyAlignment="1" applyProtection="1">
      <alignment vertical="center" wrapText="1"/>
    </xf>
    <xf numFmtId="3" fontId="8" fillId="4" borderId="6" xfId="1" applyNumberFormat="1" applyFont="1" applyFill="1" applyBorder="1" applyAlignment="1" applyProtection="1">
      <alignment vertical="center" wrapText="1"/>
    </xf>
    <xf numFmtId="0" fontId="9" fillId="4" borderId="0" xfId="1" applyFont="1" applyFill="1" applyBorder="1" applyAlignment="1"/>
    <xf numFmtId="1" fontId="2" fillId="4" borderId="5" xfId="4" applyNumberFormat="1" applyFont="1" applyFill="1" applyBorder="1" applyAlignment="1" applyProtection="1">
      <alignment horizontal="center" vertical="center"/>
    </xf>
    <xf numFmtId="0" fontId="12" fillId="4" borderId="5" xfId="4" applyNumberFormat="1" applyFont="1" applyFill="1" applyBorder="1" applyAlignment="1" applyProtection="1">
      <alignment horizontal="right" vertical="center"/>
    </xf>
    <xf numFmtId="0" fontId="12" fillId="4" borderId="5" xfId="4" applyNumberFormat="1" applyFont="1" applyFill="1" applyBorder="1" applyAlignment="1" applyProtection="1">
      <alignment vertical="center" wrapText="1"/>
    </xf>
    <xf numFmtId="0" fontId="12" fillId="4" borderId="5" xfId="5" applyNumberFormat="1" applyFont="1" applyFill="1" applyBorder="1" applyAlignment="1" applyProtection="1">
      <alignment vertical="center" wrapText="1"/>
    </xf>
    <xf numFmtId="0" fontId="2" fillId="4" borderId="5" xfId="4" applyNumberFormat="1" applyFont="1" applyFill="1" applyBorder="1" applyAlignment="1" applyProtection="1">
      <alignment vertical="center"/>
    </xf>
    <xf numFmtId="3" fontId="8" fillId="4" borderId="0" xfId="1" applyNumberFormat="1" applyFont="1" applyFill="1" applyBorder="1" applyAlignment="1" applyProtection="1">
      <alignment wrapText="1"/>
    </xf>
    <xf numFmtId="3" fontId="9" fillId="4" borderId="0" xfId="1" applyNumberFormat="1" applyFont="1" applyFill="1" applyBorder="1" applyAlignment="1"/>
    <xf numFmtId="3" fontId="8" fillId="4" borderId="0" xfId="1" applyNumberFormat="1" applyFont="1" applyFill="1" applyBorder="1" applyAlignment="1" applyProtection="1">
      <alignment horizontal="center" vertical="center" wrapText="1"/>
    </xf>
    <xf numFmtId="166" fontId="8" fillId="4" borderId="0" xfId="1" applyNumberFormat="1" applyFont="1" applyFill="1" applyBorder="1" applyAlignment="1" applyProtection="1">
      <alignment horizontal="center" vertical="center" wrapText="1"/>
    </xf>
    <xf numFmtId="166" fontId="8" fillId="4" borderId="0" xfId="1" applyNumberFormat="1" applyFont="1" applyFill="1" applyBorder="1" applyAlignment="1" applyProtection="1">
      <alignment vertical="center" wrapText="1"/>
    </xf>
    <xf numFmtId="166" fontId="8" fillId="4" borderId="0" xfId="2" applyNumberFormat="1" applyFont="1" applyFill="1" applyBorder="1" applyAlignment="1" applyProtection="1">
      <alignment vertical="center" wrapText="1"/>
    </xf>
    <xf numFmtId="167" fontId="8" fillId="4" borderId="0" xfId="1" applyNumberFormat="1" applyFont="1" applyFill="1" applyBorder="1" applyAlignment="1" applyProtection="1">
      <alignment vertical="center" wrapText="1"/>
    </xf>
    <xf numFmtId="4" fontId="8" fillId="4" borderId="0" xfId="1" applyNumberFormat="1" applyFont="1" applyFill="1" applyBorder="1" applyAlignment="1" applyProtection="1">
      <alignment vertical="center" wrapText="1"/>
    </xf>
    <xf numFmtId="3" fontId="8" fillId="4" borderId="0" xfId="1" applyNumberFormat="1" applyFont="1" applyFill="1" applyBorder="1" applyAlignment="1" applyProtection="1">
      <alignment vertical="center" wrapText="1"/>
    </xf>
    <xf numFmtId="49" fontId="2" fillId="4" borderId="4" xfId="4" applyNumberFormat="1" applyFont="1" applyFill="1" applyBorder="1" applyAlignment="1" applyProtection="1">
      <alignment horizontal="center" vertical="center"/>
    </xf>
    <xf numFmtId="49" fontId="8" fillId="4" borderId="5" xfId="4" applyNumberFormat="1" applyFont="1" applyFill="1" applyBorder="1" applyAlignment="1" applyProtection="1">
      <alignment horizontal="right" vertical="center"/>
    </xf>
    <xf numFmtId="49" fontId="8" fillId="4" borderId="5" xfId="4" applyNumberFormat="1" applyFont="1" applyFill="1" applyBorder="1" applyAlignment="1" applyProtection="1">
      <alignment vertical="center" wrapText="1"/>
    </xf>
    <xf numFmtId="49" fontId="8" fillId="4" borderId="5" xfId="5" applyNumberFormat="1" applyFont="1" applyFill="1" applyBorder="1" applyAlignment="1" applyProtection="1">
      <alignment vertical="center" wrapText="1"/>
    </xf>
    <xf numFmtId="49" fontId="2" fillId="4" borderId="5" xfId="4" applyNumberFormat="1" applyFont="1" applyFill="1" applyBorder="1" applyAlignment="1" applyProtection="1">
      <alignment horizontal="center" vertical="center"/>
    </xf>
    <xf numFmtId="3" fontId="2" fillId="4" borderId="5" xfId="4" applyNumberFormat="1" applyFont="1" applyFill="1" applyBorder="1" applyAlignment="1" applyProtection="1">
      <alignment horizontal="right" vertical="center"/>
    </xf>
    <xf numFmtId="3" fontId="2" fillId="4" borderId="5" xfId="4" applyNumberFormat="1" applyFont="1" applyFill="1" applyBorder="1" applyAlignment="1" applyProtection="1">
      <alignment horizontal="right" vertical="center"/>
      <protection locked="0"/>
    </xf>
    <xf numFmtId="3" fontId="2" fillId="4" borderId="5" xfId="1" applyNumberFormat="1" applyFont="1" applyFill="1" applyBorder="1" applyAlignment="1" applyProtection="1">
      <alignment horizontal="right" vertical="center" wrapText="1"/>
    </xf>
    <xf numFmtId="4" fontId="2" fillId="4" borderId="5" xfId="1" applyNumberFormat="1" applyFont="1" applyFill="1" applyBorder="1" applyAlignment="1" applyProtection="1">
      <alignment horizontal="right" vertical="center" wrapText="1"/>
    </xf>
    <xf numFmtId="3" fontId="2" fillId="0" borderId="5" xfId="1" applyNumberFormat="1" applyFont="1" applyFill="1" applyBorder="1" applyAlignment="1" applyProtection="1">
      <alignment horizontal="right" vertical="center" wrapText="1"/>
    </xf>
    <xf numFmtId="3" fontId="2" fillId="0" borderId="6" xfId="1" applyNumberFormat="1" applyFont="1" applyFill="1" applyBorder="1" applyAlignment="1" applyProtection="1">
      <alignment horizontal="right" vertical="center" wrapText="1"/>
    </xf>
    <xf numFmtId="0" fontId="2" fillId="4" borderId="0" xfId="4" applyNumberFormat="1" applyFont="1" applyFill="1" applyBorder="1" applyAlignment="1" applyProtection="1">
      <alignment horizontal="center" vertical="center"/>
    </xf>
    <xf numFmtId="0" fontId="12" fillId="4" borderId="0" xfId="4" applyNumberFormat="1" applyFont="1" applyFill="1" applyBorder="1" applyAlignment="1" applyProtection="1">
      <alignment horizontal="right" vertical="center"/>
    </xf>
    <xf numFmtId="0" fontId="12" fillId="4" borderId="0" xfId="4" applyNumberFormat="1" applyFont="1" applyFill="1" applyBorder="1" applyAlignment="1" applyProtection="1">
      <alignment vertical="center" wrapText="1"/>
    </xf>
    <xf numFmtId="0" fontId="12" fillId="4" borderId="0" xfId="5" applyNumberFormat="1" applyFont="1" applyFill="1" applyBorder="1" applyAlignment="1" applyProtection="1">
      <alignment vertical="center" wrapText="1"/>
    </xf>
    <xf numFmtId="0" fontId="2" fillId="4" borderId="0" xfId="4" applyNumberFormat="1" applyFont="1" applyFill="1" applyBorder="1" applyAlignment="1" applyProtection="1">
      <alignment vertical="center"/>
    </xf>
    <xf numFmtId="1" fontId="2" fillId="0" borderId="5" xfId="4" applyNumberFormat="1" applyFont="1" applyFill="1" applyBorder="1" applyAlignment="1" applyProtection="1">
      <alignment horizontal="center" vertical="center" wrapText="1"/>
    </xf>
    <xf numFmtId="3" fontId="2" fillId="0" borderId="5" xfId="4" applyNumberFormat="1" applyFont="1" applyFill="1" applyBorder="1" applyAlignment="1" applyProtection="1">
      <alignment horizontal="left" vertical="center" wrapText="1"/>
    </xf>
    <xf numFmtId="49" fontId="8" fillId="4" borderId="5" xfId="5" applyNumberFormat="1" applyFont="1" applyFill="1" applyBorder="1" applyAlignment="1" applyProtection="1">
      <alignment vertical="center"/>
    </xf>
    <xf numFmtId="3" fontId="9" fillId="4" borderId="0" xfId="1" applyNumberFormat="1" applyFont="1" applyFill="1" applyAlignment="1"/>
    <xf numFmtId="49" fontId="8" fillId="4" borderId="0" xfId="4" applyNumberFormat="1" applyFont="1" applyFill="1" applyBorder="1" applyAlignment="1" applyProtection="1">
      <alignment horizontal="right" vertical="center"/>
    </xf>
    <xf numFmtId="49" fontId="8" fillId="4" borderId="0" xfId="4" applyNumberFormat="1" applyFont="1" applyFill="1" applyBorder="1" applyAlignment="1" applyProtection="1">
      <alignment vertical="center" wrapText="1"/>
    </xf>
    <xf numFmtId="49" fontId="8" fillId="4" borderId="0" xfId="5" applyNumberFormat="1" applyFont="1" applyFill="1" applyBorder="1" applyAlignment="1" applyProtection="1">
      <alignment vertical="center" wrapText="1"/>
    </xf>
    <xf numFmtId="49" fontId="2" fillId="4" borderId="0" xfId="4" applyNumberFormat="1" applyFont="1" applyFill="1" applyBorder="1" applyAlignment="1" applyProtection="1">
      <alignment horizontal="center" vertical="center"/>
    </xf>
    <xf numFmtId="3" fontId="2" fillId="4" borderId="0" xfId="4" applyNumberFormat="1" applyFont="1" applyFill="1" applyBorder="1" applyAlignment="1" applyProtection="1">
      <alignment horizontal="right" vertical="center"/>
    </xf>
    <xf numFmtId="3" fontId="2" fillId="4" borderId="0" xfId="4" applyNumberFormat="1" applyFont="1" applyFill="1" applyBorder="1" applyAlignment="1" applyProtection="1">
      <alignment horizontal="right" vertical="center"/>
      <protection locked="0"/>
    </xf>
    <xf numFmtId="3" fontId="2" fillId="4" borderId="0" xfId="1" applyNumberFormat="1" applyFont="1" applyFill="1" applyBorder="1" applyAlignment="1" applyProtection="1">
      <alignment horizontal="right" vertical="center" wrapText="1"/>
    </xf>
    <xf numFmtId="4" fontId="2" fillId="4" borderId="0" xfId="1" applyNumberFormat="1" applyFont="1" applyFill="1" applyBorder="1" applyAlignment="1" applyProtection="1">
      <alignment horizontal="right" vertical="center" wrapText="1"/>
    </xf>
    <xf numFmtId="3" fontId="2" fillId="0" borderId="0" xfId="1" applyNumberFormat="1" applyFont="1" applyFill="1" applyBorder="1" applyAlignment="1" applyProtection="1">
      <alignment horizontal="right" vertical="center" wrapText="1"/>
    </xf>
    <xf numFmtId="3" fontId="2" fillId="4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2" fillId="4" borderId="5" xfId="4" applyNumberFormat="1" applyFont="1" applyFill="1" applyBorder="1" applyAlignment="1" applyProtection="1">
      <alignment vertical="center"/>
    </xf>
    <xf numFmtId="49" fontId="2" fillId="4" borderId="5" xfId="4" applyNumberFormat="1" applyFont="1" applyFill="1" applyBorder="1" applyAlignment="1" applyProtection="1">
      <alignment horizontal="center" vertical="center" wrapText="1"/>
    </xf>
    <xf numFmtId="49" fontId="2" fillId="4" borderId="5" xfId="5" applyNumberFormat="1" applyFont="1" applyFill="1" applyBorder="1" applyAlignment="1" applyProtection="1">
      <alignment horizontal="center" vertical="center"/>
    </xf>
    <xf numFmtId="168" fontId="2" fillId="4" borderId="5" xfId="4" applyNumberFormat="1" applyFont="1" applyFill="1" applyBorder="1" applyAlignment="1" applyProtection="1">
      <alignment horizontal="right" vertical="center"/>
    </xf>
    <xf numFmtId="168" fontId="2" fillId="4" borderId="5" xfId="4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 wrapText="1"/>
    </xf>
    <xf numFmtId="4" fontId="2" fillId="4" borderId="0" xfId="4" applyNumberFormat="1" applyFont="1" applyFill="1" applyBorder="1" applyAlignment="1" applyProtection="1">
      <alignment horizontal="center" vertical="center"/>
    </xf>
    <xf numFmtId="3" fontId="2" fillId="0" borderId="0" xfId="4" applyNumberFormat="1" applyFont="1" applyFill="1" applyBorder="1" applyAlignment="1" applyProtection="1">
      <alignment horizontal="left" vertical="center" wrapText="1"/>
    </xf>
    <xf numFmtId="0" fontId="13" fillId="0" borderId="0" xfId="4" applyFont="1" applyFill="1" applyBorder="1" applyAlignment="1">
      <alignment vertical="center" wrapText="1"/>
    </xf>
    <xf numFmtId="0" fontId="14" fillId="0" borderId="0" xfId="3" applyFont="1" applyFill="1" applyBorder="1" applyAlignment="1">
      <alignment vertical="center" wrapText="1"/>
      <protection locked="0"/>
    </xf>
    <xf numFmtId="3" fontId="14" fillId="0" borderId="0" xfId="1" applyNumberFormat="1" applyFont="1" applyBorder="1" applyAlignment="1">
      <alignment vertical="center"/>
    </xf>
    <xf numFmtId="0" fontId="15" fillId="4" borderId="5" xfId="4" applyFont="1" applyFill="1" applyBorder="1" applyAlignment="1">
      <alignment vertical="center" wrapText="1"/>
    </xf>
    <xf numFmtId="0" fontId="15" fillId="4" borderId="5" xfId="5" applyFont="1" applyFill="1" applyBorder="1" applyAlignment="1">
      <alignment vertical="center"/>
    </xf>
    <xf numFmtId="4" fontId="8" fillId="4" borderId="5" xfId="1" applyNumberFormat="1" applyFont="1" applyFill="1" applyBorder="1" applyAlignment="1" applyProtection="1">
      <alignment horizontal="right" vertical="center" wrapText="1"/>
    </xf>
    <xf numFmtId="4" fontId="8" fillId="4" borderId="6" xfId="1" applyNumberFormat="1" applyFont="1" applyFill="1" applyBorder="1" applyAlignment="1" applyProtection="1">
      <alignment horizontal="right" vertical="center" wrapText="1"/>
    </xf>
    <xf numFmtId="49" fontId="2" fillId="4" borderId="0" xfId="4" applyNumberFormat="1" applyFont="1" applyFill="1" applyBorder="1" applyAlignment="1" applyProtection="1">
      <alignment vertical="center"/>
    </xf>
    <xf numFmtId="49" fontId="2" fillId="4" borderId="0" xfId="5" applyNumberFormat="1" applyFont="1" applyFill="1" applyBorder="1" applyAlignment="1" applyProtection="1">
      <alignment horizontal="center" vertical="center"/>
    </xf>
    <xf numFmtId="168" fontId="2" fillId="4" borderId="0" xfId="4" applyNumberFormat="1" applyFont="1" applyFill="1" applyBorder="1" applyAlignment="1" applyProtection="1">
      <alignment horizontal="right" vertical="center"/>
    </xf>
    <xf numFmtId="168" fontId="2" fillId="4" borderId="0" xfId="4" applyNumberFormat="1" applyFont="1" applyFill="1" applyBorder="1" applyAlignment="1" applyProtection="1">
      <alignment horizontal="right" vertical="center"/>
      <protection locked="0"/>
    </xf>
    <xf numFmtId="0" fontId="14" fillId="4" borderId="5" xfId="4" applyFont="1" applyFill="1" applyBorder="1" applyAlignment="1">
      <alignment vertical="center" wrapText="1"/>
    </xf>
    <xf numFmtId="0" fontId="14" fillId="0" borderId="5" xfId="3" applyFont="1" applyBorder="1" applyAlignment="1">
      <alignment vertical="center" wrapText="1"/>
      <protection locked="0"/>
    </xf>
    <xf numFmtId="0" fontId="15" fillId="4" borderId="0" xfId="4" applyFont="1" applyFill="1" applyBorder="1" applyAlignment="1">
      <alignment vertical="center"/>
    </xf>
    <xf numFmtId="0" fontId="15" fillId="4" borderId="0" xfId="5" applyFont="1" applyFill="1" applyBorder="1" applyAlignment="1">
      <alignment vertical="center"/>
    </xf>
    <xf numFmtId="4" fontId="8" fillId="4" borderId="0" xfId="1" applyNumberFormat="1" applyFont="1" applyFill="1" applyBorder="1" applyAlignment="1" applyProtection="1">
      <alignment horizontal="right" vertical="center" wrapText="1"/>
    </xf>
    <xf numFmtId="3" fontId="2" fillId="0" borderId="4" xfId="6" applyNumberFormat="1" applyFont="1" applyFill="1" applyBorder="1" applyAlignment="1" applyProtection="1">
      <alignment horizontal="center" wrapText="1"/>
    </xf>
    <xf numFmtId="49" fontId="2" fillId="0" borderId="5" xfId="4" applyNumberFormat="1" applyFont="1" applyFill="1" applyBorder="1" applyAlignment="1" applyProtection="1">
      <alignment horizontal="center" wrapText="1"/>
    </xf>
    <xf numFmtId="3" fontId="2" fillId="0" borderId="5" xfId="4" applyNumberFormat="1" applyFont="1" applyFill="1" applyBorder="1" applyAlignment="1" applyProtection="1">
      <alignment horizontal="left" wrapText="1"/>
    </xf>
    <xf numFmtId="0" fontId="14" fillId="0" borderId="5" xfId="7" applyFont="1" applyFill="1" applyBorder="1" applyAlignment="1">
      <alignment wrapText="1"/>
    </xf>
    <xf numFmtId="0" fontId="14" fillId="0" borderId="5" xfId="3" applyFont="1" applyFill="1" applyBorder="1" applyAlignment="1">
      <alignment wrapText="1"/>
      <protection locked="0"/>
    </xf>
    <xf numFmtId="49" fontId="2" fillId="0" borderId="5" xfId="4" applyNumberFormat="1" applyFont="1" applyFill="1" applyBorder="1" applyAlignment="1" applyProtection="1"/>
    <xf numFmtId="3" fontId="2" fillId="0" borderId="5" xfId="4" applyNumberFormat="1" applyFont="1" applyFill="1" applyBorder="1" applyAlignment="1" applyProtection="1">
      <alignment horizontal="right"/>
    </xf>
    <xf numFmtId="3" fontId="2" fillId="0" borderId="5" xfId="4" applyNumberFormat="1" applyFont="1" applyFill="1" applyBorder="1" applyAlignment="1" applyProtection="1">
      <alignment horizontal="right"/>
      <protection locked="0"/>
    </xf>
    <xf numFmtId="3" fontId="2" fillId="0" borderId="5" xfId="6" applyNumberFormat="1" applyFont="1" applyFill="1" applyBorder="1" applyAlignment="1" applyProtection="1">
      <alignment horizontal="right" wrapText="1"/>
    </xf>
    <xf numFmtId="3" fontId="2" fillId="0" borderId="6" xfId="6" applyNumberFormat="1" applyFont="1" applyFill="1" applyBorder="1" applyAlignment="1" applyProtection="1">
      <alignment horizontal="right" wrapText="1"/>
    </xf>
    <xf numFmtId="0" fontId="9" fillId="0" borderId="0" xfId="6" applyFill="1" applyAlignment="1"/>
    <xf numFmtId="0" fontId="0" fillId="0" borderId="0" xfId="0" applyFill="1"/>
    <xf numFmtId="3" fontId="8" fillId="4" borderId="5" xfId="1" applyNumberFormat="1" applyFont="1" applyFill="1" applyBorder="1" applyAlignment="1" applyProtection="1">
      <alignment horizontal="right" vertical="center" wrapText="1"/>
    </xf>
    <xf numFmtId="3" fontId="8" fillId="4" borderId="6" xfId="1" applyNumberFormat="1" applyFont="1" applyFill="1" applyBorder="1" applyAlignment="1" applyProtection="1">
      <alignment horizontal="right" vertical="center" wrapText="1"/>
    </xf>
    <xf numFmtId="0" fontId="14" fillId="4" borderId="0" xfId="4" applyFont="1" applyFill="1" applyBorder="1" applyAlignment="1">
      <alignment vertical="center" wrapText="1"/>
    </xf>
    <xf numFmtId="0" fontId="14" fillId="0" borderId="0" xfId="3" applyFont="1" applyBorder="1" applyAlignment="1">
      <alignment vertical="center" wrapText="1"/>
      <protection locked="0"/>
    </xf>
    <xf numFmtId="3" fontId="8" fillId="0" borderId="5" xfId="1" applyNumberFormat="1" applyFont="1" applyFill="1" applyBorder="1" applyAlignment="1" applyProtection="1">
      <alignment horizontal="right" vertical="center" wrapText="1"/>
    </xf>
    <xf numFmtId="3" fontId="8" fillId="0" borderId="6" xfId="1" applyNumberFormat="1" applyFont="1" applyFill="1" applyBorder="1" applyAlignment="1" applyProtection="1">
      <alignment horizontal="right" vertical="center" wrapText="1"/>
    </xf>
    <xf numFmtId="3" fontId="8" fillId="4" borderId="0" xfId="1" applyNumberFormat="1" applyFont="1" applyFill="1" applyBorder="1" applyAlignment="1" applyProtection="1">
      <alignment horizontal="right" vertical="center" wrapText="1"/>
    </xf>
    <xf numFmtId="49" fontId="2" fillId="4" borderId="5" xfId="4" applyNumberFormat="1" applyFont="1" applyFill="1" applyBorder="1" applyAlignment="1" applyProtection="1">
      <alignment vertical="center" wrapText="1"/>
    </xf>
    <xf numFmtId="49" fontId="2" fillId="0" borderId="5" xfId="5" applyNumberFormat="1" applyFont="1" applyFill="1" applyBorder="1" applyAlignment="1" applyProtection="1">
      <alignment vertical="center" wrapText="1"/>
    </xf>
    <xf numFmtId="49" fontId="8" fillId="4" borderId="0" xfId="4" applyNumberFormat="1" applyFont="1" applyFill="1" applyBorder="1" applyAlignment="1" applyProtection="1">
      <alignment vertical="center"/>
    </xf>
    <xf numFmtId="49" fontId="8" fillId="4" borderId="0" xfId="5" applyNumberFormat="1" applyFont="1" applyFill="1" applyBorder="1" applyAlignment="1" applyProtection="1">
      <alignment vertical="center"/>
    </xf>
    <xf numFmtId="3" fontId="8" fillId="0" borderId="0" xfId="1" applyNumberFormat="1" applyFont="1" applyFill="1" applyBorder="1" applyAlignment="1" applyProtection="1">
      <alignment horizontal="right" vertical="center" wrapText="1"/>
    </xf>
    <xf numFmtId="49" fontId="2" fillId="0" borderId="0" xfId="5" applyNumberFormat="1" applyFont="1" applyFill="1" applyBorder="1" applyAlignment="1" applyProtection="1">
      <alignment vertical="center" wrapText="1"/>
    </xf>
    <xf numFmtId="3" fontId="14" fillId="4" borderId="0" xfId="1" applyNumberFormat="1" applyFont="1" applyFill="1" applyBorder="1" applyAlignment="1">
      <alignment vertical="center"/>
    </xf>
    <xf numFmtId="0" fontId="14" fillId="0" borderId="5" xfId="5" applyFont="1" applyBorder="1" applyAlignment="1">
      <alignment vertical="center" wrapText="1"/>
    </xf>
    <xf numFmtId="0" fontId="14" fillId="4" borderId="0" xfId="4" applyFont="1" applyFill="1" applyBorder="1" applyAlignment="1">
      <alignment vertical="center"/>
    </xf>
    <xf numFmtId="0" fontId="14" fillId="0" borderId="0" xfId="5" applyFont="1" applyBorder="1" applyAlignment="1">
      <alignment vertical="center" wrapText="1"/>
    </xf>
    <xf numFmtId="49" fontId="8" fillId="4" borderId="5" xfId="4" applyNumberFormat="1" applyFont="1" applyFill="1" applyBorder="1" applyAlignment="1" applyProtection="1">
      <alignment horizontal="left" vertical="center" wrapText="1"/>
    </xf>
    <xf numFmtId="49" fontId="8" fillId="4" borderId="5" xfId="5" applyNumberFormat="1" applyFont="1" applyFill="1" applyBorder="1" applyAlignment="1" applyProtection="1">
      <alignment horizontal="left" vertical="center"/>
    </xf>
    <xf numFmtId="49" fontId="2" fillId="0" borderId="5" xfId="5" applyNumberFormat="1" applyFont="1" applyFill="1" applyBorder="1" applyAlignment="1" applyProtection="1">
      <alignment horizontal="left" vertical="center" wrapText="1"/>
    </xf>
    <xf numFmtId="49" fontId="8" fillId="4" borderId="0" xfId="4" applyNumberFormat="1" applyFont="1" applyFill="1" applyBorder="1" applyAlignment="1" applyProtection="1">
      <alignment horizontal="left" vertical="center"/>
    </xf>
    <xf numFmtId="49" fontId="8" fillId="4" borderId="0" xfId="5" applyNumberFormat="1" applyFont="1" applyFill="1" applyBorder="1" applyAlignment="1" applyProtection="1">
      <alignment horizontal="left" vertical="center"/>
    </xf>
    <xf numFmtId="0" fontId="14" fillId="0" borderId="5" xfId="5" applyFont="1" applyBorder="1" applyAlignment="1">
      <alignment vertical="center"/>
    </xf>
    <xf numFmtId="0" fontId="14" fillId="0" borderId="5" xfId="4" applyFont="1" applyFill="1" applyBorder="1" applyAlignment="1">
      <alignment vertical="center" wrapText="1"/>
    </xf>
    <xf numFmtId="49" fontId="2" fillId="0" borderId="5" xfId="4" applyNumberFormat="1" applyFont="1" applyFill="1" applyBorder="1" applyAlignment="1" applyProtection="1">
      <alignment vertical="center" wrapText="1"/>
    </xf>
    <xf numFmtId="49" fontId="2" fillId="0" borderId="5" xfId="3" applyNumberFormat="1" applyFont="1" applyFill="1" applyBorder="1" applyAlignment="1" applyProtection="1">
      <alignment vertical="center" wrapText="1"/>
    </xf>
    <xf numFmtId="0" fontId="14" fillId="0" borderId="0" xfId="4" applyFont="1" applyFill="1" applyBorder="1" applyAlignment="1">
      <alignment vertical="center"/>
    </xf>
    <xf numFmtId="3" fontId="2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14" fillId="0" borderId="5" xfId="5" applyFont="1" applyFill="1" applyBorder="1" applyAlignment="1">
      <alignment vertical="center" wrapText="1"/>
    </xf>
    <xf numFmtId="49" fontId="2" fillId="0" borderId="5" xfId="4" applyNumberFormat="1" applyFont="1" applyFill="1" applyBorder="1" applyAlignment="1" applyProtection="1">
      <alignment vertical="center"/>
    </xf>
    <xf numFmtId="3" fontId="2" fillId="0" borderId="5" xfId="4" applyNumberFormat="1" applyFont="1" applyFill="1" applyBorder="1" applyAlignment="1" applyProtection="1">
      <alignment horizontal="right" vertical="center"/>
    </xf>
    <xf numFmtId="3" fontId="2" fillId="0" borderId="5" xfId="4" applyNumberFormat="1" applyFont="1" applyFill="1" applyBorder="1" applyAlignment="1" applyProtection="1">
      <alignment horizontal="right" vertical="center"/>
      <protection locked="0"/>
    </xf>
    <xf numFmtId="4" fontId="2" fillId="0" borderId="0" xfId="4" applyNumberFormat="1" applyFont="1" applyFill="1" applyBorder="1" applyAlignment="1" applyProtection="1">
      <alignment horizontal="center" vertical="center"/>
    </xf>
    <xf numFmtId="49" fontId="8" fillId="0" borderId="0" xfId="4" applyNumberFormat="1" applyFont="1" applyFill="1" applyBorder="1" applyAlignment="1" applyProtection="1">
      <alignment horizontal="right" vertical="center"/>
    </xf>
    <xf numFmtId="0" fontId="15" fillId="0" borderId="0" xfId="4" applyFont="1" applyFill="1" applyBorder="1" applyAlignment="1">
      <alignment vertical="center"/>
    </xf>
    <xf numFmtId="0" fontId="15" fillId="0" borderId="0" xfId="5" applyFont="1" applyFill="1" applyBorder="1" applyAlignment="1">
      <alignment vertical="center"/>
    </xf>
    <xf numFmtId="49" fontId="2" fillId="0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3" fontId="2" fillId="0" borderId="0" xfId="4" applyNumberFormat="1" applyFont="1" applyFill="1" applyBorder="1" applyAlignment="1" applyProtection="1">
      <alignment horizontal="right" vertical="center"/>
      <protection locked="0"/>
    </xf>
    <xf numFmtId="0" fontId="14" fillId="0" borderId="5" xfId="3" applyFont="1" applyFill="1" applyBorder="1" applyAlignment="1">
      <alignment vertical="center" wrapText="1"/>
      <protection locked="0"/>
    </xf>
    <xf numFmtId="0" fontId="14" fillId="0" borderId="0" xfId="5" applyFont="1" applyFill="1" applyBorder="1" applyAlignment="1">
      <alignment vertical="center" wrapText="1"/>
    </xf>
    <xf numFmtId="3" fontId="14" fillId="0" borderId="0" xfId="1" applyNumberFormat="1" applyFont="1" applyFill="1" applyBorder="1" applyAlignment="1">
      <alignment vertical="center"/>
    </xf>
    <xf numFmtId="49" fontId="2" fillId="0" borderId="5" xfId="4" applyNumberFormat="1" applyFont="1" applyFill="1" applyBorder="1" applyAlignment="1" applyProtection="1">
      <alignment horizontal="center" vertical="center" wrapText="1"/>
    </xf>
    <xf numFmtId="49" fontId="2" fillId="0" borderId="5" xfId="5" applyNumberFormat="1" applyFont="1" applyFill="1" applyBorder="1" applyAlignment="1" applyProtection="1">
      <alignment horizontal="center" vertical="center"/>
    </xf>
    <xf numFmtId="168" fontId="2" fillId="0" borderId="5" xfId="4" applyNumberFormat="1" applyFont="1" applyFill="1" applyBorder="1" applyAlignment="1" applyProtection="1">
      <alignment horizontal="right" vertical="center"/>
    </xf>
    <xf numFmtId="168" fontId="2" fillId="0" borderId="5" xfId="4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 wrapText="1"/>
    </xf>
    <xf numFmtId="4" fontId="2" fillId="0" borderId="6" xfId="1" applyNumberFormat="1" applyFont="1" applyFill="1" applyBorder="1" applyAlignment="1" applyProtection="1">
      <alignment horizontal="right" vertical="center" wrapText="1"/>
    </xf>
    <xf numFmtId="49" fontId="2" fillId="0" borderId="0" xfId="4" applyNumberFormat="1" applyFont="1" applyFill="1" applyBorder="1" applyAlignment="1" applyProtection="1">
      <alignment horizontal="center" vertical="center"/>
    </xf>
    <xf numFmtId="49" fontId="2" fillId="0" borderId="4" xfId="4" applyNumberFormat="1" applyFont="1" applyFill="1" applyBorder="1" applyAlignment="1" applyProtection="1">
      <alignment horizontal="center" vertical="center"/>
    </xf>
    <xf numFmtId="49" fontId="8" fillId="0" borderId="5" xfId="4" applyNumberFormat="1" applyFont="1" applyFill="1" applyBorder="1" applyAlignment="1" applyProtection="1">
      <alignment horizontal="right" vertical="center"/>
    </xf>
    <xf numFmtId="0" fontId="15" fillId="0" borderId="5" xfId="4" applyFont="1" applyFill="1" applyBorder="1" applyAlignment="1">
      <alignment vertical="center" wrapText="1"/>
    </xf>
    <xf numFmtId="0" fontId="15" fillId="0" borderId="5" xfId="5" applyFont="1" applyFill="1" applyBorder="1" applyAlignment="1">
      <alignment vertical="center"/>
    </xf>
    <xf numFmtId="49" fontId="2" fillId="0" borderId="0" xfId="5" applyNumberFormat="1" applyFont="1" applyFill="1" applyBorder="1" applyAlignment="1" applyProtection="1">
      <alignment horizontal="center" vertical="center"/>
    </xf>
    <xf numFmtId="49" fontId="2" fillId="4" borderId="5" xfId="5" applyNumberFormat="1" applyFont="1" applyFill="1" applyBorder="1" applyAlignment="1" applyProtection="1">
      <alignment vertical="center" wrapText="1"/>
    </xf>
    <xf numFmtId="3" fontId="12" fillId="4" borderId="5" xfId="1" applyNumberFormat="1" applyFont="1" applyFill="1" applyBorder="1" applyAlignment="1" applyProtection="1">
      <alignment horizontal="right" vertical="center" wrapText="1"/>
    </xf>
    <xf numFmtId="3" fontId="12" fillId="4" borderId="6" xfId="1" applyNumberFormat="1" applyFont="1" applyFill="1" applyBorder="1" applyAlignment="1" applyProtection="1">
      <alignment horizontal="right" vertical="center" wrapText="1"/>
    </xf>
    <xf numFmtId="49" fontId="2" fillId="4" borderId="0" xfId="4" applyNumberFormat="1" applyFont="1" applyFill="1" applyBorder="1" applyAlignment="1" applyProtection="1">
      <alignment vertical="center" wrapText="1"/>
    </xf>
    <xf numFmtId="49" fontId="2" fillId="4" borderId="0" xfId="5" applyNumberFormat="1" applyFont="1" applyFill="1" applyBorder="1" applyAlignment="1" applyProtection="1">
      <alignment vertical="center" wrapText="1"/>
    </xf>
    <xf numFmtId="49" fontId="8" fillId="0" borderId="5" xfId="4" applyNumberFormat="1" applyFont="1" applyFill="1" applyBorder="1" applyAlignment="1" applyProtection="1">
      <alignment horizontal="right" vertical="center" wrapText="1"/>
    </xf>
    <xf numFmtId="49" fontId="8" fillId="0" borderId="5" xfId="4" applyNumberFormat="1" applyFont="1" applyFill="1" applyBorder="1" applyAlignment="1" applyProtection="1">
      <alignment vertical="center" wrapText="1"/>
    </xf>
    <xf numFmtId="49" fontId="8" fillId="0" borderId="5" xfId="5" applyNumberFormat="1" applyFont="1" applyFill="1" applyBorder="1" applyAlignment="1" applyProtection="1">
      <alignment vertical="center" wrapText="1"/>
    </xf>
    <xf numFmtId="3" fontId="14" fillId="4" borderId="5" xfId="1" applyNumberFormat="1" applyFont="1" applyFill="1" applyBorder="1" applyAlignment="1">
      <alignment vertical="center"/>
    </xf>
    <xf numFmtId="3" fontId="12" fillId="4" borderId="0" xfId="1" applyNumberFormat="1" applyFont="1" applyFill="1" applyBorder="1" applyAlignment="1" applyProtection="1">
      <alignment horizontal="right" vertical="center" wrapText="1"/>
    </xf>
    <xf numFmtId="49" fontId="8" fillId="0" borderId="0" xfId="4" applyNumberFormat="1" applyFont="1" applyFill="1" applyBorder="1" applyAlignment="1" applyProtection="1">
      <alignment horizontal="right" vertical="center" wrapText="1"/>
    </xf>
    <xf numFmtId="49" fontId="8" fillId="0" borderId="0" xfId="4" applyNumberFormat="1" applyFont="1" applyFill="1" applyBorder="1" applyAlignment="1" applyProtection="1">
      <alignment vertical="center" wrapText="1"/>
    </xf>
    <xf numFmtId="49" fontId="8" fillId="0" borderId="0" xfId="5" applyNumberFormat="1" applyFont="1" applyFill="1" applyBorder="1" applyAlignment="1" applyProtection="1">
      <alignment vertical="center" wrapText="1"/>
    </xf>
    <xf numFmtId="49" fontId="2" fillId="4" borderId="5" xfId="5" applyNumberFormat="1" applyFont="1" applyFill="1" applyBorder="1" applyAlignment="1" applyProtection="1">
      <alignment vertical="center"/>
    </xf>
    <xf numFmtId="49" fontId="2" fillId="4" borderId="0" xfId="5" applyNumberFormat="1" applyFont="1" applyFill="1" applyBorder="1" applyAlignment="1" applyProtection="1">
      <alignment vertical="center"/>
    </xf>
    <xf numFmtId="49" fontId="8" fillId="4" borderId="5" xfId="4" applyNumberFormat="1" applyFont="1" applyFill="1" applyBorder="1" applyAlignment="1" applyProtection="1">
      <alignment vertical="center"/>
    </xf>
    <xf numFmtId="49" fontId="2" fillId="0" borderId="0" xfId="3" applyNumberFormat="1" applyFont="1" applyFill="1" applyBorder="1" applyAlignment="1" applyProtection="1">
      <alignment vertical="center" wrapText="1"/>
    </xf>
    <xf numFmtId="0" fontId="3" fillId="0" borderId="5" xfId="8" applyNumberFormat="1" applyFont="1" applyBorder="1" applyAlignment="1">
      <alignment vertical="center" wrapText="1"/>
    </xf>
    <xf numFmtId="0" fontId="14" fillId="0" borderId="5" xfId="3" applyFont="1" applyBorder="1" applyAlignment="1">
      <alignment horizontal="left" vertical="center" wrapText="1"/>
      <protection locked="0"/>
    </xf>
    <xf numFmtId="0" fontId="3" fillId="0" borderId="0" xfId="8" applyNumberFormat="1" applyFont="1" applyBorder="1" applyAlignment="1">
      <alignment vertical="center" wrapText="1"/>
    </xf>
    <xf numFmtId="0" fontId="14" fillId="0" borderId="0" xfId="3" applyFont="1" applyBorder="1" applyAlignment="1">
      <alignment horizontal="left" vertical="center" wrapText="1"/>
      <protection locked="0"/>
    </xf>
    <xf numFmtId="0" fontId="14" fillId="0" borderId="0" xfId="5" applyFont="1" applyBorder="1" applyAlignment="1">
      <alignment horizontal="left" vertical="center" wrapText="1"/>
    </xf>
    <xf numFmtId="0" fontId="9" fillId="4" borderId="4" xfId="1" applyFont="1" applyFill="1" applyBorder="1" applyAlignment="1">
      <alignment vertical="center"/>
    </xf>
    <xf numFmtId="3" fontId="2" fillId="4" borderId="6" xfId="1" applyNumberFormat="1" applyFont="1" applyFill="1" applyBorder="1" applyAlignment="1" applyProtection="1">
      <alignment horizontal="right" vertical="center" wrapText="1"/>
    </xf>
    <xf numFmtId="3" fontId="2" fillId="4" borderId="9" xfId="1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3" fontId="2" fillId="0" borderId="10" xfId="4" applyNumberFormat="1" applyFont="1" applyFill="1" applyBorder="1" applyAlignment="1" applyProtection="1">
      <alignment horizontal="left" vertical="center" wrapText="1"/>
    </xf>
    <xf numFmtId="49" fontId="2" fillId="4" borderId="10" xfId="4" applyNumberFormat="1" applyFont="1" applyFill="1" applyBorder="1" applyAlignment="1" applyProtection="1">
      <alignment vertical="center" wrapText="1"/>
    </xf>
    <xf numFmtId="0" fontId="14" fillId="0" borderId="10" xfId="3" applyFont="1" applyBorder="1" applyAlignment="1">
      <alignment vertical="center" wrapText="1"/>
      <protection locked="0"/>
    </xf>
    <xf numFmtId="49" fontId="2" fillId="4" borderId="10" xfId="4" applyNumberFormat="1" applyFont="1" applyFill="1" applyBorder="1" applyAlignment="1" applyProtection="1">
      <alignment vertical="center"/>
    </xf>
    <xf numFmtId="3" fontId="2" fillId="4" borderId="10" xfId="4" applyNumberFormat="1" applyFont="1" applyFill="1" applyBorder="1" applyAlignment="1" applyProtection="1">
      <alignment horizontal="right" vertical="center"/>
    </xf>
    <xf numFmtId="3" fontId="2" fillId="4" borderId="10" xfId="1" applyNumberFormat="1" applyFont="1" applyFill="1" applyBorder="1" applyAlignment="1" applyProtection="1">
      <alignment horizontal="right" vertical="center" wrapText="1"/>
    </xf>
    <xf numFmtId="3" fontId="2" fillId="0" borderId="10" xfId="1" applyNumberFormat="1" applyFont="1" applyFill="1" applyBorder="1" applyAlignment="1" applyProtection="1">
      <alignment horizontal="right" vertical="center" wrapText="1"/>
    </xf>
    <xf numFmtId="3" fontId="2" fillId="0" borderId="11" xfId="1" applyNumberFormat="1" applyFont="1" applyFill="1" applyBorder="1" applyAlignment="1" applyProtection="1">
      <alignment horizontal="right" vertical="center" wrapText="1"/>
    </xf>
    <xf numFmtId="3" fontId="2" fillId="4" borderId="10" xfId="4" applyNumberFormat="1" applyFont="1" applyFill="1" applyBorder="1" applyAlignment="1" applyProtection="1">
      <alignment horizontal="right" vertical="center"/>
      <protection locked="0"/>
    </xf>
    <xf numFmtId="3" fontId="2" fillId="4" borderId="0" xfId="1" applyNumberFormat="1" applyFont="1" applyFill="1" applyBorder="1" applyAlignment="1" applyProtection="1">
      <alignment horizontal="center" wrapText="1"/>
    </xf>
    <xf numFmtId="166" fontId="17" fillId="4" borderId="0" xfId="1" applyNumberFormat="1" applyFont="1" applyFill="1" applyBorder="1" applyAlignment="1" applyProtection="1">
      <alignment horizontal="center" wrapText="1"/>
    </xf>
    <xf numFmtId="166" fontId="17" fillId="4" borderId="0" xfId="1" applyNumberFormat="1" applyFont="1" applyFill="1" applyBorder="1" applyAlignment="1" applyProtection="1">
      <alignment wrapText="1"/>
    </xf>
    <xf numFmtId="3" fontId="17" fillId="4" borderId="0" xfId="1" applyNumberFormat="1" applyFont="1" applyFill="1" applyBorder="1" applyAlignment="1" applyProtection="1">
      <alignment horizontal="right" wrapText="1"/>
    </xf>
    <xf numFmtId="3" fontId="17" fillId="4" borderId="0" xfId="1" applyNumberFormat="1" applyFont="1" applyFill="1" applyBorder="1" applyAlignment="1" applyProtection="1">
      <alignment wrapText="1"/>
    </xf>
    <xf numFmtId="49" fontId="2" fillId="4" borderId="0" xfId="4" applyNumberFormat="1" applyFont="1" applyFill="1" applyBorder="1" applyAlignment="1" applyProtection="1">
      <alignment horizontal="center"/>
    </xf>
    <xf numFmtId="49" fontId="2" fillId="4" borderId="0" xfId="4" applyNumberFormat="1" applyFont="1" applyFill="1" applyBorder="1" applyAlignment="1" applyProtection="1"/>
    <xf numFmtId="49" fontId="2" fillId="4" borderId="0" xfId="4" applyNumberFormat="1" applyFont="1" applyFill="1" applyBorder="1" applyAlignment="1" applyProtection="1">
      <alignment wrapText="1"/>
    </xf>
    <xf numFmtId="3" fontId="2" fillId="4" borderId="0" xfId="4" applyNumberFormat="1" applyFont="1" applyFill="1" applyBorder="1" applyAlignment="1" applyProtection="1">
      <alignment horizontal="right"/>
    </xf>
    <xf numFmtId="3" fontId="2" fillId="4" borderId="0" xfId="1" applyNumberFormat="1" applyFont="1" applyFill="1" applyBorder="1" applyAlignment="1" applyProtection="1">
      <alignment horizontal="right" wrapText="1"/>
    </xf>
    <xf numFmtId="0" fontId="9" fillId="4" borderId="0" xfId="1" applyFont="1" applyFill="1" applyAlignment="1">
      <alignment horizontal="center"/>
    </xf>
    <xf numFmtId="0" fontId="9" fillId="4" borderId="0" xfId="1" applyFont="1" applyFill="1" applyAlignment="1">
      <alignment wrapText="1"/>
    </xf>
    <xf numFmtId="49" fontId="2" fillId="4" borderId="0" xfId="5" applyNumberFormat="1" applyFont="1" applyFill="1" applyBorder="1" applyAlignment="1" applyProtection="1">
      <alignment wrapText="1"/>
    </xf>
    <xf numFmtId="3" fontId="9" fillId="4" borderId="0" xfId="1" applyNumberFormat="1" applyFont="1" applyFill="1" applyAlignment="1">
      <alignment horizontal="right"/>
    </xf>
    <xf numFmtId="166" fontId="17" fillId="4" borderId="0" xfId="2" applyNumberFormat="1" applyFont="1" applyFill="1" applyBorder="1" applyAlignment="1" applyProtection="1">
      <alignment wrapText="1"/>
    </xf>
    <xf numFmtId="3" fontId="18" fillId="4" borderId="7" xfId="4" applyNumberFormat="1" applyFont="1" applyFill="1" applyBorder="1" applyAlignment="1" applyProtection="1"/>
    <xf numFmtId="3" fontId="18" fillId="4" borderId="8" xfId="4" applyNumberFormat="1" applyFont="1" applyFill="1" applyBorder="1" applyAlignment="1" applyProtection="1"/>
    <xf numFmtId="3" fontId="8" fillId="4" borderId="7" xfId="4" applyNumberFormat="1" applyFont="1" applyFill="1" applyBorder="1" applyAlignment="1" applyProtection="1"/>
    <xf numFmtId="3" fontId="8" fillId="4" borderId="8" xfId="4" applyNumberFormat="1" applyFont="1" applyFill="1" applyBorder="1" applyAlignment="1" applyProtection="1"/>
    <xf numFmtId="3" fontId="8" fillId="4" borderId="0" xfId="4" applyNumberFormat="1" applyFont="1" applyFill="1" applyBorder="1" applyAlignment="1" applyProtection="1"/>
    <xf numFmtId="0" fontId="9" fillId="4" borderId="0" xfId="1" applyFont="1" applyFill="1" applyBorder="1" applyAlignment="1">
      <alignment horizontal="center"/>
    </xf>
    <xf numFmtId="3" fontId="9" fillId="4" borderId="0" xfId="1" applyNumberFormat="1" applyFont="1" applyFill="1" applyBorder="1" applyAlignment="1">
      <alignment horizontal="right"/>
    </xf>
    <xf numFmtId="0" fontId="9" fillId="4" borderId="0" xfId="2" applyFont="1" applyFill="1" applyAlignment="1"/>
    <xf numFmtId="3" fontId="11" fillId="4" borderId="7" xfId="4" applyNumberFormat="1" applyFont="1" applyFill="1" applyBorder="1" applyAlignment="1" applyProtection="1"/>
    <xf numFmtId="3" fontId="11" fillId="4" borderId="8" xfId="4" applyNumberFormat="1" applyFont="1" applyFill="1" applyBorder="1" applyAlignment="1" applyProtection="1"/>
    <xf numFmtId="9" fontId="2" fillId="4" borderId="12" xfId="4" applyNumberFormat="1" applyFont="1" applyFill="1" applyBorder="1" applyAlignment="1" applyProtection="1"/>
    <xf numFmtId="3" fontId="2" fillId="4" borderId="5" xfId="4" applyNumberFormat="1" applyFont="1" applyFill="1" applyBorder="1" applyAlignment="1" applyProtection="1"/>
    <xf numFmtId="3" fontId="2" fillId="4" borderId="0" xfId="4" applyNumberFormat="1" applyFont="1" applyFill="1" applyBorder="1" applyAlignment="1" applyProtection="1"/>
    <xf numFmtId="3" fontId="18" fillId="4" borderId="0" xfId="4" applyNumberFormat="1" applyFont="1" applyFill="1" applyBorder="1" applyAlignment="1" applyProtection="1"/>
    <xf numFmtId="9" fontId="2" fillId="4" borderId="5" xfId="4" applyNumberFormat="1" applyFont="1" applyFill="1" applyBorder="1" applyAlignment="1" applyProtection="1"/>
    <xf numFmtId="0" fontId="9" fillId="4" borderId="0" xfId="2" applyFont="1" applyFill="1" applyBorder="1" applyAlignment="1"/>
    <xf numFmtId="3" fontId="11" fillId="4" borderId="0" xfId="4" applyNumberFormat="1" applyFont="1" applyFill="1" applyBorder="1" applyAlignment="1" applyProtection="1"/>
    <xf numFmtId="9" fontId="2" fillId="4" borderId="0" xfId="4" applyNumberFormat="1" applyFont="1" applyFill="1" applyBorder="1" applyAlignment="1" applyProtection="1"/>
    <xf numFmtId="3" fontId="19" fillId="4" borderId="0" xfId="4" applyNumberFormat="1" applyFont="1" applyFill="1" applyAlignment="1" applyProtection="1">
      <alignment horizontal="right"/>
    </xf>
    <xf numFmtId="3" fontId="19" fillId="4" borderId="0" xfId="4" applyNumberFormat="1" applyFont="1" applyFill="1" applyAlignment="1" applyProtection="1"/>
    <xf numFmtId="3" fontId="20" fillId="4" borderId="0" xfId="4" applyNumberFormat="1" applyFont="1" applyFill="1" applyAlignment="1" applyProtection="1"/>
    <xf numFmtId="3" fontId="19" fillId="4" borderId="0" xfId="4" applyNumberFormat="1" applyFont="1" applyFill="1" applyBorder="1" applyAlignment="1" applyProtection="1">
      <alignment horizontal="right"/>
    </xf>
    <xf numFmtId="3" fontId="19" fillId="4" borderId="0" xfId="4" applyNumberFormat="1" applyFont="1" applyFill="1" applyBorder="1" applyAlignment="1" applyProtection="1"/>
    <xf numFmtId="3" fontId="20" fillId="4" borderId="0" xfId="4" applyNumberFormat="1" applyFont="1" applyFill="1" applyBorder="1" applyAlignment="1" applyProtection="1"/>
    <xf numFmtId="0" fontId="9" fillId="4" borderId="0" xfId="1" applyFont="1" applyFill="1" applyBorder="1" applyAlignment="1">
      <alignment wrapText="1"/>
    </xf>
    <xf numFmtId="0" fontId="9" fillId="4" borderId="0" xfId="1" applyFont="1" applyFill="1" applyBorder="1" applyAlignment="1">
      <alignment horizontal="center" vertical="center"/>
    </xf>
    <xf numFmtId="0" fontId="9" fillId="4" borderId="0" xfId="1" applyFont="1" applyFill="1" applyAlignment="1">
      <alignment horizontal="right"/>
    </xf>
    <xf numFmtId="3" fontId="2" fillId="4" borderId="0" xfId="4" applyNumberFormat="1" applyFont="1" applyFill="1" applyBorder="1" applyAlignment="1" applyProtection="1">
      <alignment horizontal="center" vertical="center"/>
    </xf>
    <xf numFmtId="0" fontId="9" fillId="0" borderId="0" xfId="6" applyFill="1" applyBorder="1" applyAlignment="1"/>
    <xf numFmtId="3" fontId="2" fillId="0" borderId="0" xfId="4" applyNumberFormat="1" applyFont="1" applyFill="1" applyBorder="1" applyAlignment="1" applyProtection="1">
      <alignment horizontal="center" vertical="center"/>
    </xf>
    <xf numFmtId="168" fontId="2" fillId="0" borderId="0" xfId="4" applyNumberFormat="1" applyFont="1" applyFill="1" applyBorder="1" applyAlignment="1" applyProtection="1">
      <alignment horizontal="right" vertical="center"/>
      <protection locked="0"/>
    </xf>
    <xf numFmtId="3" fontId="8" fillId="4" borderId="13" xfId="1" applyNumberFormat="1" applyFont="1" applyFill="1" applyBorder="1" applyAlignment="1" applyProtection="1">
      <alignment wrapText="1"/>
    </xf>
    <xf numFmtId="0" fontId="9" fillId="0" borderId="13" xfId="6" applyFill="1" applyBorder="1" applyAlignment="1"/>
  </cellXfs>
  <cellStyles count="9">
    <cellStyle name="Normální" xfId="0" builtinId="0"/>
    <cellStyle name="normální 2 2 2" xfId="3"/>
    <cellStyle name="normální_A_Ostrava_ZS_Michálkovice" xfId="4"/>
    <cellStyle name="normální_A_Ostrava_ZS_Michálkovice 2" xfId="7"/>
    <cellStyle name="normální_A_Ostrava_ZS_souvis_polozky_dilci_stavba_vzor_02-2" xfId="5"/>
    <cellStyle name="normální_SO_101_Nova_odlehcovaci_komora_OK1C 2" xfId="8"/>
    <cellStyle name="normální_SO_101_Nova_odlehcovaci_komora_OK1C_A_Ostrava_ZS_Michálkovice" xfId="1"/>
    <cellStyle name="normální_SO_101_Nova_odlehcovaci_komora_OK1C_A_Ostrava_ZS_Michálkovice 2 2" xfId="6"/>
    <cellStyle name="normální_SO_101_Nova_odlehcovaci_komora_OK1C_A_Ostrava_ZS_souvis_polozky_dilci_stavba_vzor_02-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oceneny_rozpoc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1"/>
      <sheetName val="2"/>
      <sheetName val="3"/>
      <sheetName val="4"/>
    </sheetNames>
    <sheetDataSet>
      <sheetData sheetId="0">
        <row r="4">
          <cell r="B4" t="str">
            <v>část rušení vyústí</v>
          </cell>
          <cell r="G4">
            <v>41367</v>
          </cell>
        </row>
        <row r="5">
          <cell r="B5" t="str">
            <v>Statutární město Ostrava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340"/>
  <sheetViews>
    <sheetView tabSelected="1" workbookViewId="0">
      <selection activeCell="K53" sqref="K53"/>
    </sheetView>
  </sheetViews>
  <sheetFormatPr defaultRowHeight="12.75" x14ac:dyDescent="0.2"/>
  <cols>
    <col min="1" max="1" width="3.7109375" style="21" customWidth="1"/>
    <col min="2" max="2" width="4.5703125" style="21" customWidth="1"/>
    <col min="3" max="3" width="9.85546875" style="21" customWidth="1"/>
    <col min="4" max="4" width="51.140625" style="223" customWidth="1"/>
    <col min="5" max="5" width="51.140625" style="234" hidden="1" customWidth="1"/>
    <col min="6" max="6" width="3.28515625" style="21" customWidth="1"/>
    <col min="7" max="7" width="9.7109375" style="21" customWidth="1"/>
    <col min="8" max="8" width="9.85546875" style="21" customWidth="1"/>
    <col min="9" max="9" width="10.85546875" style="21" bestFit="1" customWidth="1"/>
    <col min="10" max="10" width="6" style="21" bestFit="1" customWidth="1"/>
    <col min="11" max="11" width="10.140625" style="21" bestFit="1" customWidth="1"/>
    <col min="12" max="13" width="10.140625" style="21" customWidth="1"/>
    <col min="14" max="14" width="9.140625" style="21" customWidth="1"/>
    <col min="15" max="15" width="12.28515625" style="21" customWidth="1"/>
    <col min="16" max="16" width="9.140625" style="21" customWidth="1"/>
    <col min="17" max="17" width="9.7109375" style="21" customWidth="1"/>
    <col min="18" max="256" width="9.140625" style="21"/>
    <col min="257" max="257" width="3.7109375" style="21" customWidth="1"/>
    <col min="258" max="258" width="4.5703125" style="21" customWidth="1"/>
    <col min="259" max="259" width="9.85546875" style="21" customWidth="1"/>
    <col min="260" max="260" width="51.140625" style="21" customWidth="1"/>
    <col min="261" max="261" width="0" style="21" hidden="1" customWidth="1"/>
    <col min="262" max="262" width="3.28515625" style="21" customWidth="1"/>
    <col min="263" max="263" width="9.7109375" style="21" customWidth="1"/>
    <col min="264" max="264" width="9.85546875" style="21" customWidth="1"/>
    <col min="265" max="265" width="10.85546875" style="21" bestFit="1" customWidth="1"/>
    <col min="266" max="266" width="6" style="21" bestFit="1" customWidth="1"/>
    <col min="267" max="267" width="10.140625" style="21" bestFit="1" customWidth="1"/>
    <col min="268" max="269" width="10.140625" style="21" customWidth="1"/>
    <col min="270" max="270" width="9.140625" style="21" customWidth="1"/>
    <col min="271" max="271" width="12.28515625" style="21" customWidth="1"/>
    <col min="272" max="272" width="9.140625" style="21" customWidth="1"/>
    <col min="273" max="273" width="9.7109375" style="21" customWidth="1"/>
    <col min="274" max="512" width="9.140625" style="21"/>
    <col min="513" max="513" width="3.7109375" style="21" customWidth="1"/>
    <col min="514" max="514" width="4.5703125" style="21" customWidth="1"/>
    <col min="515" max="515" width="9.85546875" style="21" customWidth="1"/>
    <col min="516" max="516" width="51.140625" style="21" customWidth="1"/>
    <col min="517" max="517" width="0" style="21" hidden="1" customWidth="1"/>
    <col min="518" max="518" width="3.28515625" style="21" customWidth="1"/>
    <col min="519" max="519" width="9.7109375" style="21" customWidth="1"/>
    <col min="520" max="520" width="9.85546875" style="21" customWidth="1"/>
    <col min="521" max="521" width="10.85546875" style="21" bestFit="1" customWidth="1"/>
    <col min="522" max="522" width="6" style="21" bestFit="1" customWidth="1"/>
    <col min="523" max="523" width="10.140625" style="21" bestFit="1" customWidth="1"/>
    <col min="524" max="525" width="10.140625" style="21" customWidth="1"/>
    <col min="526" max="526" width="9.140625" style="21" customWidth="1"/>
    <col min="527" max="527" width="12.28515625" style="21" customWidth="1"/>
    <col min="528" max="528" width="9.140625" style="21" customWidth="1"/>
    <col min="529" max="529" width="9.7109375" style="21" customWidth="1"/>
    <col min="530" max="768" width="9.140625" style="21"/>
    <col min="769" max="769" width="3.7109375" style="21" customWidth="1"/>
    <col min="770" max="770" width="4.5703125" style="21" customWidth="1"/>
    <col min="771" max="771" width="9.85546875" style="21" customWidth="1"/>
    <col min="772" max="772" width="51.140625" style="21" customWidth="1"/>
    <col min="773" max="773" width="0" style="21" hidden="1" customWidth="1"/>
    <col min="774" max="774" width="3.28515625" style="21" customWidth="1"/>
    <col min="775" max="775" width="9.7109375" style="21" customWidth="1"/>
    <col min="776" max="776" width="9.85546875" style="21" customWidth="1"/>
    <col min="777" max="777" width="10.85546875" style="21" bestFit="1" customWidth="1"/>
    <col min="778" max="778" width="6" style="21" bestFit="1" customWidth="1"/>
    <col min="779" max="779" width="10.140625" style="21" bestFit="1" customWidth="1"/>
    <col min="780" max="781" width="10.140625" style="21" customWidth="1"/>
    <col min="782" max="782" width="9.140625" style="21" customWidth="1"/>
    <col min="783" max="783" width="12.28515625" style="21" customWidth="1"/>
    <col min="784" max="784" width="9.140625" style="21" customWidth="1"/>
    <col min="785" max="785" width="9.7109375" style="21" customWidth="1"/>
    <col min="786" max="1024" width="9.140625" style="21"/>
    <col min="1025" max="1025" width="3.7109375" style="21" customWidth="1"/>
    <col min="1026" max="1026" width="4.5703125" style="21" customWidth="1"/>
    <col min="1027" max="1027" width="9.85546875" style="21" customWidth="1"/>
    <col min="1028" max="1028" width="51.140625" style="21" customWidth="1"/>
    <col min="1029" max="1029" width="0" style="21" hidden="1" customWidth="1"/>
    <col min="1030" max="1030" width="3.28515625" style="21" customWidth="1"/>
    <col min="1031" max="1031" width="9.7109375" style="21" customWidth="1"/>
    <col min="1032" max="1032" width="9.85546875" style="21" customWidth="1"/>
    <col min="1033" max="1033" width="10.85546875" style="21" bestFit="1" customWidth="1"/>
    <col min="1034" max="1034" width="6" style="21" bestFit="1" customWidth="1"/>
    <col min="1035" max="1035" width="10.140625" style="21" bestFit="1" customWidth="1"/>
    <col min="1036" max="1037" width="10.140625" style="21" customWidth="1"/>
    <col min="1038" max="1038" width="9.140625" style="21" customWidth="1"/>
    <col min="1039" max="1039" width="12.28515625" style="21" customWidth="1"/>
    <col min="1040" max="1040" width="9.140625" style="21" customWidth="1"/>
    <col min="1041" max="1041" width="9.7109375" style="21" customWidth="1"/>
    <col min="1042" max="1280" width="9.140625" style="21"/>
    <col min="1281" max="1281" width="3.7109375" style="21" customWidth="1"/>
    <col min="1282" max="1282" width="4.5703125" style="21" customWidth="1"/>
    <col min="1283" max="1283" width="9.85546875" style="21" customWidth="1"/>
    <col min="1284" max="1284" width="51.140625" style="21" customWidth="1"/>
    <col min="1285" max="1285" width="0" style="21" hidden="1" customWidth="1"/>
    <col min="1286" max="1286" width="3.28515625" style="21" customWidth="1"/>
    <col min="1287" max="1287" width="9.7109375" style="21" customWidth="1"/>
    <col min="1288" max="1288" width="9.85546875" style="21" customWidth="1"/>
    <col min="1289" max="1289" width="10.85546875" style="21" bestFit="1" customWidth="1"/>
    <col min="1290" max="1290" width="6" style="21" bestFit="1" customWidth="1"/>
    <col min="1291" max="1291" width="10.140625" style="21" bestFit="1" customWidth="1"/>
    <col min="1292" max="1293" width="10.140625" style="21" customWidth="1"/>
    <col min="1294" max="1294" width="9.140625" style="21" customWidth="1"/>
    <col min="1295" max="1295" width="12.28515625" style="21" customWidth="1"/>
    <col min="1296" max="1296" width="9.140625" style="21" customWidth="1"/>
    <col min="1297" max="1297" width="9.7109375" style="21" customWidth="1"/>
    <col min="1298" max="1536" width="9.140625" style="21"/>
    <col min="1537" max="1537" width="3.7109375" style="21" customWidth="1"/>
    <col min="1538" max="1538" width="4.5703125" style="21" customWidth="1"/>
    <col min="1539" max="1539" width="9.85546875" style="21" customWidth="1"/>
    <col min="1540" max="1540" width="51.140625" style="21" customWidth="1"/>
    <col min="1541" max="1541" width="0" style="21" hidden="1" customWidth="1"/>
    <col min="1542" max="1542" width="3.28515625" style="21" customWidth="1"/>
    <col min="1543" max="1543" width="9.7109375" style="21" customWidth="1"/>
    <col min="1544" max="1544" width="9.85546875" style="21" customWidth="1"/>
    <col min="1545" max="1545" width="10.85546875" style="21" bestFit="1" customWidth="1"/>
    <col min="1546" max="1546" width="6" style="21" bestFit="1" customWidth="1"/>
    <col min="1547" max="1547" width="10.140625" style="21" bestFit="1" customWidth="1"/>
    <col min="1548" max="1549" width="10.140625" style="21" customWidth="1"/>
    <col min="1550" max="1550" width="9.140625" style="21" customWidth="1"/>
    <col min="1551" max="1551" width="12.28515625" style="21" customWidth="1"/>
    <col min="1552" max="1552" width="9.140625" style="21" customWidth="1"/>
    <col min="1553" max="1553" width="9.7109375" style="21" customWidth="1"/>
    <col min="1554" max="1792" width="9.140625" style="21"/>
    <col min="1793" max="1793" width="3.7109375" style="21" customWidth="1"/>
    <col min="1794" max="1794" width="4.5703125" style="21" customWidth="1"/>
    <col min="1795" max="1795" width="9.85546875" style="21" customWidth="1"/>
    <col min="1796" max="1796" width="51.140625" style="21" customWidth="1"/>
    <col min="1797" max="1797" width="0" style="21" hidden="1" customWidth="1"/>
    <col min="1798" max="1798" width="3.28515625" style="21" customWidth="1"/>
    <col min="1799" max="1799" width="9.7109375" style="21" customWidth="1"/>
    <col min="1800" max="1800" width="9.85546875" style="21" customWidth="1"/>
    <col min="1801" max="1801" width="10.85546875" style="21" bestFit="1" customWidth="1"/>
    <col min="1802" max="1802" width="6" style="21" bestFit="1" customWidth="1"/>
    <col min="1803" max="1803" width="10.140625" style="21" bestFit="1" customWidth="1"/>
    <col min="1804" max="1805" width="10.140625" style="21" customWidth="1"/>
    <col min="1806" max="1806" width="9.140625" style="21" customWidth="1"/>
    <col min="1807" max="1807" width="12.28515625" style="21" customWidth="1"/>
    <col min="1808" max="1808" width="9.140625" style="21" customWidth="1"/>
    <col min="1809" max="1809" width="9.7109375" style="21" customWidth="1"/>
    <col min="1810" max="2048" width="9.140625" style="21"/>
    <col min="2049" max="2049" width="3.7109375" style="21" customWidth="1"/>
    <col min="2050" max="2050" width="4.5703125" style="21" customWidth="1"/>
    <col min="2051" max="2051" width="9.85546875" style="21" customWidth="1"/>
    <col min="2052" max="2052" width="51.140625" style="21" customWidth="1"/>
    <col min="2053" max="2053" width="0" style="21" hidden="1" customWidth="1"/>
    <col min="2054" max="2054" width="3.28515625" style="21" customWidth="1"/>
    <col min="2055" max="2055" width="9.7109375" style="21" customWidth="1"/>
    <col min="2056" max="2056" width="9.85546875" style="21" customWidth="1"/>
    <col min="2057" max="2057" width="10.85546875" style="21" bestFit="1" customWidth="1"/>
    <col min="2058" max="2058" width="6" style="21" bestFit="1" customWidth="1"/>
    <col min="2059" max="2059" width="10.140625" style="21" bestFit="1" customWidth="1"/>
    <col min="2060" max="2061" width="10.140625" style="21" customWidth="1"/>
    <col min="2062" max="2062" width="9.140625" style="21" customWidth="1"/>
    <col min="2063" max="2063" width="12.28515625" style="21" customWidth="1"/>
    <col min="2064" max="2064" width="9.140625" style="21" customWidth="1"/>
    <col min="2065" max="2065" width="9.7109375" style="21" customWidth="1"/>
    <col min="2066" max="2304" width="9.140625" style="21"/>
    <col min="2305" max="2305" width="3.7109375" style="21" customWidth="1"/>
    <col min="2306" max="2306" width="4.5703125" style="21" customWidth="1"/>
    <col min="2307" max="2307" width="9.85546875" style="21" customWidth="1"/>
    <col min="2308" max="2308" width="51.140625" style="21" customWidth="1"/>
    <col min="2309" max="2309" width="0" style="21" hidden="1" customWidth="1"/>
    <col min="2310" max="2310" width="3.28515625" style="21" customWidth="1"/>
    <col min="2311" max="2311" width="9.7109375" style="21" customWidth="1"/>
    <col min="2312" max="2312" width="9.85546875" style="21" customWidth="1"/>
    <col min="2313" max="2313" width="10.85546875" style="21" bestFit="1" customWidth="1"/>
    <col min="2314" max="2314" width="6" style="21" bestFit="1" customWidth="1"/>
    <col min="2315" max="2315" width="10.140625" style="21" bestFit="1" customWidth="1"/>
    <col min="2316" max="2317" width="10.140625" style="21" customWidth="1"/>
    <col min="2318" max="2318" width="9.140625" style="21" customWidth="1"/>
    <col min="2319" max="2319" width="12.28515625" style="21" customWidth="1"/>
    <col min="2320" max="2320" width="9.140625" style="21" customWidth="1"/>
    <col min="2321" max="2321" width="9.7109375" style="21" customWidth="1"/>
    <col min="2322" max="2560" width="9.140625" style="21"/>
    <col min="2561" max="2561" width="3.7109375" style="21" customWidth="1"/>
    <col min="2562" max="2562" width="4.5703125" style="21" customWidth="1"/>
    <col min="2563" max="2563" width="9.85546875" style="21" customWidth="1"/>
    <col min="2564" max="2564" width="51.140625" style="21" customWidth="1"/>
    <col min="2565" max="2565" width="0" style="21" hidden="1" customWidth="1"/>
    <col min="2566" max="2566" width="3.28515625" style="21" customWidth="1"/>
    <col min="2567" max="2567" width="9.7109375" style="21" customWidth="1"/>
    <col min="2568" max="2568" width="9.85546875" style="21" customWidth="1"/>
    <col min="2569" max="2569" width="10.85546875" style="21" bestFit="1" customWidth="1"/>
    <col min="2570" max="2570" width="6" style="21" bestFit="1" customWidth="1"/>
    <col min="2571" max="2571" width="10.140625" style="21" bestFit="1" customWidth="1"/>
    <col min="2572" max="2573" width="10.140625" style="21" customWidth="1"/>
    <col min="2574" max="2574" width="9.140625" style="21" customWidth="1"/>
    <col min="2575" max="2575" width="12.28515625" style="21" customWidth="1"/>
    <col min="2576" max="2576" width="9.140625" style="21" customWidth="1"/>
    <col min="2577" max="2577" width="9.7109375" style="21" customWidth="1"/>
    <col min="2578" max="2816" width="9.140625" style="21"/>
    <col min="2817" max="2817" width="3.7109375" style="21" customWidth="1"/>
    <col min="2818" max="2818" width="4.5703125" style="21" customWidth="1"/>
    <col min="2819" max="2819" width="9.85546875" style="21" customWidth="1"/>
    <col min="2820" max="2820" width="51.140625" style="21" customWidth="1"/>
    <col min="2821" max="2821" width="0" style="21" hidden="1" customWidth="1"/>
    <col min="2822" max="2822" width="3.28515625" style="21" customWidth="1"/>
    <col min="2823" max="2823" width="9.7109375" style="21" customWidth="1"/>
    <col min="2824" max="2824" width="9.85546875" style="21" customWidth="1"/>
    <col min="2825" max="2825" width="10.85546875" style="21" bestFit="1" customWidth="1"/>
    <col min="2826" max="2826" width="6" style="21" bestFit="1" customWidth="1"/>
    <col min="2827" max="2827" width="10.140625" style="21" bestFit="1" customWidth="1"/>
    <col min="2828" max="2829" width="10.140625" style="21" customWidth="1"/>
    <col min="2830" max="2830" width="9.140625" style="21" customWidth="1"/>
    <col min="2831" max="2831" width="12.28515625" style="21" customWidth="1"/>
    <col min="2832" max="2832" width="9.140625" style="21" customWidth="1"/>
    <col min="2833" max="2833" width="9.7109375" style="21" customWidth="1"/>
    <col min="2834" max="3072" width="9.140625" style="21"/>
    <col min="3073" max="3073" width="3.7109375" style="21" customWidth="1"/>
    <col min="3074" max="3074" width="4.5703125" style="21" customWidth="1"/>
    <col min="3075" max="3075" width="9.85546875" style="21" customWidth="1"/>
    <col min="3076" max="3076" width="51.140625" style="21" customWidth="1"/>
    <col min="3077" max="3077" width="0" style="21" hidden="1" customWidth="1"/>
    <col min="3078" max="3078" width="3.28515625" style="21" customWidth="1"/>
    <col min="3079" max="3079" width="9.7109375" style="21" customWidth="1"/>
    <col min="3080" max="3080" width="9.85546875" style="21" customWidth="1"/>
    <col min="3081" max="3081" width="10.85546875" style="21" bestFit="1" customWidth="1"/>
    <col min="3082" max="3082" width="6" style="21" bestFit="1" customWidth="1"/>
    <col min="3083" max="3083" width="10.140625" style="21" bestFit="1" customWidth="1"/>
    <col min="3084" max="3085" width="10.140625" style="21" customWidth="1"/>
    <col min="3086" max="3086" width="9.140625" style="21" customWidth="1"/>
    <col min="3087" max="3087" width="12.28515625" style="21" customWidth="1"/>
    <col min="3088" max="3088" width="9.140625" style="21" customWidth="1"/>
    <col min="3089" max="3089" width="9.7109375" style="21" customWidth="1"/>
    <col min="3090" max="3328" width="9.140625" style="21"/>
    <col min="3329" max="3329" width="3.7109375" style="21" customWidth="1"/>
    <col min="3330" max="3330" width="4.5703125" style="21" customWidth="1"/>
    <col min="3331" max="3331" width="9.85546875" style="21" customWidth="1"/>
    <col min="3332" max="3332" width="51.140625" style="21" customWidth="1"/>
    <col min="3333" max="3333" width="0" style="21" hidden="1" customWidth="1"/>
    <col min="3334" max="3334" width="3.28515625" style="21" customWidth="1"/>
    <col min="3335" max="3335" width="9.7109375" style="21" customWidth="1"/>
    <col min="3336" max="3336" width="9.85546875" style="21" customWidth="1"/>
    <col min="3337" max="3337" width="10.85546875" style="21" bestFit="1" customWidth="1"/>
    <col min="3338" max="3338" width="6" style="21" bestFit="1" customWidth="1"/>
    <col min="3339" max="3339" width="10.140625" style="21" bestFit="1" customWidth="1"/>
    <col min="3340" max="3341" width="10.140625" style="21" customWidth="1"/>
    <col min="3342" max="3342" width="9.140625" style="21" customWidth="1"/>
    <col min="3343" max="3343" width="12.28515625" style="21" customWidth="1"/>
    <col min="3344" max="3344" width="9.140625" style="21" customWidth="1"/>
    <col min="3345" max="3345" width="9.7109375" style="21" customWidth="1"/>
    <col min="3346" max="3584" width="9.140625" style="21"/>
    <col min="3585" max="3585" width="3.7109375" style="21" customWidth="1"/>
    <col min="3586" max="3586" width="4.5703125" style="21" customWidth="1"/>
    <col min="3587" max="3587" width="9.85546875" style="21" customWidth="1"/>
    <col min="3588" max="3588" width="51.140625" style="21" customWidth="1"/>
    <col min="3589" max="3589" width="0" style="21" hidden="1" customWidth="1"/>
    <col min="3590" max="3590" width="3.28515625" style="21" customWidth="1"/>
    <col min="3591" max="3591" width="9.7109375" style="21" customWidth="1"/>
    <col min="3592" max="3592" width="9.85546875" style="21" customWidth="1"/>
    <col min="3593" max="3593" width="10.85546875" style="21" bestFit="1" customWidth="1"/>
    <col min="3594" max="3594" width="6" style="21" bestFit="1" customWidth="1"/>
    <col min="3595" max="3595" width="10.140625" style="21" bestFit="1" customWidth="1"/>
    <col min="3596" max="3597" width="10.140625" style="21" customWidth="1"/>
    <col min="3598" max="3598" width="9.140625" style="21" customWidth="1"/>
    <col min="3599" max="3599" width="12.28515625" style="21" customWidth="1"/>
    <col min="3600" max="3600" width="9.140625" style="21" customWidth="1"/>
    <col min="3601" max="3601" width="9.7109375" style="21" customWidth="1"/>
    <col min="3602" max="3840" width="9.140625" style="21"/>
    <col min="3841" max="3841" width="3.7109375" style="21" customWidth="1"/>
    <col min="3842" max="3842" width="4.5703125" style="21" customWidth="1"/>
    <col min="3843" max="3843" width="9.85546875" style="21" customWidth="1"/>
    <col min="3844" max="3844" width="51.140625" style="21" customWidth="1"/>
    <col min="3845" max="3845" width="0" style="21" hidden="1" customWidth="1"/>
    <col min="3846" max="3846" width="3.28515625" style="21" customWidth="1"/>
    <col min="3847" max="3847" width="9.7109375" style="21" customWidth="1"/>
    <col min="3848" max="3848" width="9.85546875" style="21" customWidth="1"/>
    <col min="3849" max="3849" width="10.85546875" style="21" bestFit="1" customWidth="1"/>
    <col min="3850" max="3850" width="6" style="21" bestFit="1" customWidth="1"/>
    <col min="3851" max="3851" width="10.140625" style="21" bestFit="1" customWidth="1"/>
    <col min="3852" max="3853" width="10.140625" style="21" customWidth="1"/>
    <col min="3854" max="3854" width="9.140625" style="21" customWidth="1"/>
    <col min="3855" max="3855" width="12.28515625" style="21" customWidth="1"/>
    <col min="3856" max="3856" width="9.140625" style="21" customWidth="1"/>
    <col min="3857" max="3857" width="9.7109375" style="21" customWidth="1"/>
    <col min="3858" max="4096" width="9.140625" style="21"/>
    <col min="4097" max="4097" width="3.7109375" style="21" customWidth="1"/>
    <col min="4098" max="4098" width="4.5703125" style="21" customWidth="1"/>
    <col min="4099" max="4099" width="9.85546875" style="21" customWidth="1"/>
    <col min="4100" max="4100" width="51.140625" style="21" customWidth="1"/>
    <col min="4101" max="4101" width="0" style="21" hidden="1" customWidth="1"/>
    <col min="4102" max="4102" width="3.28515625" style="21" customWidth="1"/>
    <col min="4103" max="4103" width="9.7109375" style="21" customWidth="1"/>
    <col min="4104" max="4104" width="9.85546875" style="21" customWidth="1"/>
    <col min="4105" max="4105" width="10.85546875" style="21" bestFit="1" customWidth="1"/>
    <col min="4106" max="4106" width="6" style="21" bestFit="1" customWidth="1"/>
    <col min="4107" max="4107" width="10.140625" style="21" bestFit="1" customWidth="1"/>
    <col min="4108" max="4109" width="10.140625" style="21" customWidth="1"/>
    <col min="4110" max="4110" width="9.140625" style="21" customWidth="1"/>
    <col min="4111" max="4111" width="12.28515625" style="21" customWidth="1"/>
    <col min="4112" max="4112" width="9.140625" style="21" customWidth="1"/>
    <col min="4113" max="4113" width="9.7109375" style="21" customWidth="1"/>
    <col min="4114" max="4352" width="9.140625" style="21"/>
    <col min="4353" max="4353" width="3.7109375" style="21" customWidth="1"/>
    <col min="4354" max="4354" width="4.5703125" style="21" customWidth="1"/>
    <col min="4355" max="4355" width="9.85546875" style="21" customWidth="1"/>
    <col min="4356" max="4356" width="51.140625" style="21" customWidth="1"/>
    <col min="4357" max="4357" width="0" style="21" hidden="1" customWidth="1"/>
    <col min="4358" max="4358" width="3.28515625" style="21" customWidth="1"/>
    <col min="4359" max="4359" width="9.7109375" style="21" customWidth="1"/>
    <col min="4360" max="4360" width="9.85546875" style="21" customWidth="1"/>
    <col min="4361" max="4361" width="10.85546875" style="21" bestFit="1" customWidth="1"/>
    <col min="4362" max="4362" width="6" style="21" bestFit="1" customWidth="1"/>
    <col min="4363" max="4363" width="10.140625" style="21" bestFit="1" customWidth="1"/>
    <col min="4364" max="4365" width="10.140625" style="21" customWidth="1"/>
    <col min="4366" max="4366" width="9.140625" style="21" customWidth="1"/>
    <col min="4367" max="4367" width="12.28515625" style="21" customWidth="1"/>
    <col min="4368" max="4368" width="9.140625" style="21" customWidth="1"/>
    <col min="4369" max="4369" width="9.7109375" style="21" customWidth="1"/>
    <col min="4370" max="4608" width="9.140625" style="21"/>
    <col min="4609" max="4609" width="3.7109375" style="21" customWidth="1"/>
    <col min="4610" max="4610" width="4.5703125" style="21" customWidth="1"/>
    <col min="4611" max="4611" width="9.85546875" style="21" customWidth="1"/>
    <col min="4612" max="4612" width="51.140625" style="21" customWidth="1"/>
    <col min="4613" max="4613" width="0" style="21" hidden="1" customWidth="1"/>
    <col min="4614" max="4614" width="3.28515625" style="21" customWidth="1"/>
    <col min="4615" max="4615" width="9.7109375" style="21" customWidth="1"/>
    <col min="4616" max="4616" width="9.85546875" style="21" customWidth="1"/>
    <col min="4617" max="4617" width="10.85546875" style="21" bestFit="1" customWidth="1"/>
    <col min="4618" max="4618" width="6" style="21" bestFit="1" customWidth="1"/>
    <col min="4619" max="4619" width="10.140625" style="21" bestFit="1" customWidth="1"/>
    <col min="4620" max="4621" width="10.140625" style="21" customWidth="1"/>
    <col min="4622" max="4622" width="9.140625" style="21" customWidth="1"/>
    <col min="4623" max="4623" width="12.28515625" style="21" customWidth="1"/>
    <col min="4624" max="4624" width="9.140625" style="21" customWidth="1"/>
    <col min="4625" max="4625" width="9.7109375" style="21" customWidth="1"/>
    <col min="4626" max="4864" width="9.140625" style="21"/>
    <col min="4865" max="4865" width="3.7109375" style="21" customWidth="1"/>
    <col min="4866" max="4866" width="4.5703125" style="21" customWidth="1"/>
    <col min="4867" max="4867" width="9.85546875" style="21" customWidth="1"/>
    <col min="4868" max="4868" width="51.140625" style="21" customWidth="1"/>
    <col min="4869" max="4869" width="0" style="21" hidden="1" customWidth="1"/>
    <col min="4870" max="4870" width="3.28515625" style="21" customWidth="1"/>
    <col min="4871" max="4871" width="9.7109375" style="21" customWidth="1"/>
    <col min="4872" max="4872" width="9.85546875" style="21" customWidth="1"/>
    <col min="4873" max="4873" width="10.85546875" style="21" bestFit="1" customWidth="1"/>
    <col min="4874" max="4874" width="6" style="21" bestFit="1" customWidth="1"/>
    <col min="4875" max="4875" width="10.140625" style="21" bestFit="1" customWidth="1"/>
    <col min="4876" max="4877" width="10.140625" style="21" customWidth="1"/>
    <col min="4878" max="4878" width="9.140625" style="21" customWidth="1"/>
    <col min="4879" max="4879" width="12.28515625" style="21" customWidth="1"/>
    <col min="4880" max="4880" width="9.140625" style="21" customWidth="1"/>
    <col min="4881" max="4881" width="9.7109375" style="21" customWidth="1"/>
    <col min="4882" max="5120" width="9.140625" style="21"/>
    <col min="5121" max="5121" width="3.7109375" style="21" customWidth="1"/>
    <col min="5122" max="5122" width="4.5703125" style="21" customWidth="1"/>
    <col min="5123" max="5123" width="9.85546875" style="21" customWidth="1"/>
    <col min="5124" max="5124" width="51.140625" style="21" customWidth="1"/>
    <col min="5125" max="5125" width="0" style="21" hidden="1" customWidth="1"/>
    <col min="5126" max="5126" width="3.28515625" style="21" customWidth="1"/>
    <col min="5127" max="5127" width="9.7109375" style="21" customWidth="1"/>
    <col min="5128" max="5128" width="9.85546875" style="21" customWidth="1"/>
    <col min="5129" max="5129" width="10.85546875" style="21" bestFit="1" customWidth="1"/>
    <col min="5130" max="5130" width="6" style="21" bestFit="1" customWidth="1"/>
    <col min="5131" max="5131" width="10.140625" style="21" bestFit="1" customWidth="1"/>
    <col min="5132" max="5133" width="10.140625" style="21" customWidth="1"/>
    <col min="5134" max="5134" width="9.140625" style="21" customWidth="1"/>
    <col min="5135" max="5135" width="12.28515625" style="21" customWidth="1"/>
    <col min="5136" max="5136" width="9.140625" style="21" customWidth="1"/>
    <col min="5137" max="5137" width="9.7109375" style="21" customWidth="1"/>
    <col min="5138" max="5376" width="9.140625" style="21"/>
    <col min="5377" max="5377" width="3.7109375" style="21" customWidth="1"/>
    <col min="5378" max="5378" width="4.5703125" style="21" customWidth="1"/>
    <col min="5379" max="5379" width="9.85546875" style="21" customWidth="1"/>
    <col min="5380" max="5380" width="51.140625" style="21" customWidth="1"/>
    <col min="5381" max="5381" width="0" style="21" hidden="1" customWidth="1"/>
    <col min="5382" max="5382" width="3.28515625" style="21" customWidth="1"/>
    <col min="5383" max="5383" width="9.7109375" style="21" customWidth="1"/>
    <col min="5384" max="5384" width="9.85546875" style="21" customWidth="1"/>
    <col min="5385" max="5385" width="10.85546875" style="21" bestFit="1" customWidth="1"/>
    <col min="5386" max="5386" width="6" style="21" bestFit="1" customWidth="1"/>
    <col min="5387" max="5387" width="10.140625" style="21" bestFit="1" customWidth="1"/>
    <col min="5388" max="5389" width="10.140625" style="21" customWidth="1"/>
    <col min="5390" max="5390" width="9.140625" style="21" customWidth="1"/>
    <col min="5391" max="5391" width="12.28515625" style="21" customWidth="1"/>
    <col min="5392" max="5392" width="9.140625" style="21" customWidth="1"/>
    <col min="5393" max="5393" width="9.7109375" style="21" customWidth="1"/>
    <col min="5394" max="5632" width="9.140625" style="21"/>
    <col min="5633" max="5633" width="3.7109375" style="21" customWidth="1"/>
    <col min="5634" max="5634" width="4.5703125" style="21" customWidth="1"/>
    <col min="5635" max="5635" width="9.85546875" style="21" customWidth="1"/>
    <col min="5636" max="5636" width="51.140625" style="21" customWidth="1"/>
    <col min="5637" max="5637" width="0" style="21" hidden="1" customWidth="1"/>
    <col min="5638" max="5638" width="3.28515625" style="21" customWidth="1"/>
    <col min="5639" max="5639" width="9.7109375" style="21" customWidth="1"/>
    <col min="5640" max="5640" width="9.85546875" style="21" customWidth="1"/>
    <col min="5641" max="5641" width="10.85546875" style="21" bestFit="1" customWidth="1"/>
    <col min="5642" max="5642" width="6" style="21" bestFit="1" customWidth="1"/>
    <col min="5643" max="5643" width="10.140625" style="21" bestFit="1" customWidth="1"/>
    <col min="5644" max="5645" width="10.140625" style="21" customWidth="1"/>
    <col min="5646" max="5646" width="9.140625" style="21" customWidth="1"/>
    <col min="5647" max="5647" width="12.28515625" style="21" customWidth="1"/>
    <col min="5648" max="5648" width="9.140625" style="21" customWidth="1"/>
    <col min="5649" max="5649" width="9.7109375" style="21" customWidth="1"/>
    <col min="5650" max="5888" width="9.140625" style="21"/>
    <col min="5889" max="5889" width="3.7109375" style="21" customWidth="1"/>
    <col min="5890" max="5890" width="4.5703125" style="21" customWidth="1"/>
    <col min="5891" max="5891" width="9.85546875" style="21" customWidth="1"/>
    <col min="5892" max="5892" width="51.140625" style="21" customWidth="1"/>
    <col min="5893" max="5893" width="0" style="21" hidden="1" customWidth="1"/>
    <col min="5894" max="5894" width="3.28515625" style="21" customWidth="1"/>
    <col min="5895" max="5895" width="9.7109375" style="21" customWidth="1"/>
    <col min="5896" max="5896" width="9.85546875" style="21" customWidth="1"/>
    <col min="5897" max="5897" width="10.85546875" style="21" bestFit="1" customWidth="1"/>
    <col min="5898" max="5898" width="6" style="21" bestFit="1" customWidth="1"/>
    <col min="5899" max="5899" width="10.140625" style="21" bestFit="1" customWidth="1"/>
    <col min="5900" max="5901" width="10.140625" style="21" customWidth="1"/>
    <col min="5902" max="5902" width="9.140625" style="21" customWidth="1"/>
    <col min="5903" max="5903" width="12.28515625" style="21" customWidth="1"/>
    <col min="5904" max="5904" width="9.140625" style="21" customWidth="1"/>
    <col min="5905" max="5905" width="9.7109375" style="21" customWidth="1"/>
    <col min="5906" max="6144" width="9.140625" style="21"/>
    <col min="6145" max="6145" width="3.7109375" style="21" customWidth="1"/>
    <col min="6146" max="6146" width="4.5703125" style="21" customWidth="1"/>
    <col min="6147" max="6147" width="9.85546875" style="21" customWidth="1"/>
    <col min="6148" max="6148" width="51.140625" style="21" customWidth="1"/>
    <col min="6149" max="6149" width="0" style="21" hidden="1" customWidth="1"/>
    <col min="6150" max="6150" width="3.28515625" style="21" customWidth="1"/>
    <col min="6151" max="6151" width="9.7109375" style="21" customWidth="1"/>
    <col min="6152" max="6152" width="9.85546875" style="21" customWidth="1"/>
    <col min="6153" max="6153" width="10.85546875" style="21" bestFit="1" customWidth="1"/>
    <col min="6154" max="6154" width="6" style="21" bestFit="1" customWidth="1"/>
    <col min="6155" max="6155" width="10.140625" style="21" bestFit="1" customWidth="1"/>
    <col min="6156" max="6157" width="10.140625" style="21" customWidth="1"/>
    <col min="6158" max="6158" width="9.140625" style="21" customWidth="1"/>
    <col min="6159" max="6159" width="12.28515625" style="21" customWidth="1"/>
    <col min="6160" max="6160" width="9.140625" style="21" customWidth="1"/>
    <col min="6161" max="6161" width="9.7109375" style="21" customWidth="1"/>
    <col min="6162" max="6400" width="9.140625" style="21"/>
    <col min="6401" max="6401" width="3.7109375" style="21" customWidth="1"/>
    <col min="6402" max="6402" width="4.5703125" style="21" customWidth="1"/>
    <col min="6403" max="6403" width="9.85546875" style="21" customWidth="1"/>
    <col min="6404" max="6404" width="51.140625" style="21" customWidth="1"/>
    <col min="6405" max="6405" width="0" style="21" hidden="1" customWidth="1"/>
    <col min="6406" max="6406" width="3.28515625" style="21" customWidth="1"/>
    <col min="6407" max="6407" width="9.7109375" style="21" customWidth="1"/>
    <col min="6408" max="6408" width="9.85546875" style="21" customWidth="1"/>
    <col min="6409" max="6409" width="10.85546875" style="21" bestFit="1" customWidth="1"/>
    <col min="6410" max="6410" width="6" style="21" bestFit="1" customWidth="1"/>
    <col min="6411" max="6411" width="10.140625" style="21" bestFit="1" customWidth="1"/>
    <col min="6412" max="6413" width="10.140625" style="21" customWidth="1"/>
    <col min="6414" max="6414" width="9.140625" style="21" customWidth="1"/>
    <col min="6415" max="6415" width="12.28515625" style="21" customWidth="1"/>
    <col min="6416" max="6416" width="9.140625" style="21" customWidth="1"/>
    <col min="6417" max="6417" width="9.7109375" style="21" customWidth="1"/>
    <col min="6418" max="6656" width="9.140625" style="21"/>
    <col min="6657" max="6657" width="3.7109375" style="21" customWidth="1"/>
    <col min="6658" max="6658" width="4.5703125" style="21" customWidth="1"/>
    <col min="6659" max="6659" width="9.85546875" style="21" customWidth="1"/>
    <col min="6660" max="6660" width="51.140625" style="21" customWidth="1"/>
    <col min="6661" max="6661" width="0" style="21" hidden="1" customWidth="1"/>
    <col min="6662" max="6662" width="3.28515625" style="21" customWidth="1"/>
    <col min="6663" max="6663" width="9.7109375" style="21" customWidth="1"/>
    <col min="6664" max="6664" width="9.85546875" style="21" customWidth="1"/>
    <col min="6665" max="6665" width="10.85546875" style="21" bestFit="1" customWidth="1"/>
    <col min="6666" max="6666" width="6" style="21" bestFit="1" customWidth="1"/>
    <col min="6667" max="6667" width="10.140625" style="21" bestFit="1" customWidth="1"/>
    <col min="6668" max="6669" width="10.140625" style="21" customWidth="1"/>
    <col min="6670" max="6670" width="9.140625" style="21" customWidth="1"/>
    <col min="6671" max="6671" width="12.28515625" style="21" customWidth="1"/>
    <col min="6672" max="6672" width="9.140625" style="21" customWidth="1"/>
    <col min="6673" max="6673" width="9.7109375" style="21" customWidth="1"/>
    <col min="6674" max="6912" width="9.140625" style="21"/>
    <col min="6913" max="6913" width="3.7109375" style="21" customWidth="1"/>
    <col min="6914" max="6914" width="4.5703125" style="21" customWidth="1"/>
    <col min="6915" max="6915" width="9.85546875" style="21" customWidth="1"/>
    <col min="6916" max="6916" width="51.140625" style="21" customWidth="1"/>
    <col min="6917" max="6917" width="0" style="21" hidden="1" customWidth="1"/>
    <col min="6918" max="6918" width="3.28515625" style="21" customWidth="1"/>
    <col min="6919" max="6919" width="9.7109375" style="21" customWidth="1"/>
    <col min="6920" max="6920" width="9.85546875" style="21" customWidth="1"/>
    <col min="6921" max="6921" width="10.85546875" style="21" bestFit="1" customWidth="1"/>
    <col min="6922" max="6922" width="6" style="21" bestFit="1" customWidth="1"/>
    <col min="6923" max="6923" width="10.140625" style="21" bestFit="1" customWidth="1"/>
    <col min="6924" max="6925" width="10.140625" style="21" customWidth="1"/>
    <col min="6926" max="6926" width="9.140625" style="21" customWidth="1"/>
    <col min="6927" max="6927" width="12.28515625" style="21" customWidth="1"/>
    <col min="6928" max="6928" width="9.140625" style="21" customWidth="1"/>
    <col min="6929" max="6929" width="9.7109375" style="21" customWidth="1"/>
    <col min="6930" max="7168" width="9.140625" style="21"/>
    <col min="7169" max="7169" width="3.7109375" style="21" customWidth="1"/>
    <col min="7170" max="7170" width="4.5703125" style="21" customWidth="1"/>
    <col min="7171" max="7171" width="9.85546875" style="21" customWidth="1"/>
    <col min="7172" max="7172" width="51.140625" style="21" customWidth="1"/>
    <col min="7173" max="7173" width="0" style="21" hidden="1" customWidth="1"/>
    <col min="7174" max="7174" width="3.28515625" style="21" customWidth="1"/>
    <col min="7175" max="7175" width="9.7109375" style="21" customWidth="1"/>
    <col min="7176" max="7176" width="9.85546875" style="21" customWidth="1"/>
    <col min="7177" max="7177" width="10.85546875" style="21" bestFit="1" customWidth="1"/>
    <col min="7178" max="7178" width="6" style="21" bestFit="1" customWidth="1"/>
    <col min="7179" max="7179" width="10.140625" style="21" bestFit="1" customWidth="1"/>
    <col min="7180" max="7181" width="10.140625" style="21" customWidth="1"/>
    <col min="7182" max="7182" width="9.140625" style="21" customWidth="1"/>
    <col min="7183" max="7183" width="12.28515625" style="21" customWidth="1"/>
    <col min="7184" max="7184" width="9.140625" style="21" customWidth="1"/>
    <col min="7185" max="7185" width="9.7109375" style="21" customWidth="1"/>
    <col min="7186" max="7424" width="9.140625" style="21"/>
    <col min="7425" max="7425" width="3.7109375" style="21" customWidth="1"/>
    <col min="7426" max="7426" width="4.5703125" style="21" customWidth="1"/>
    <col min="7427" max="7427" width="9.85546875" style="21" customWidth="1"/>
    <col min="7428" max="7428" width="51.140625" style="21" customWidth="1"/>
    <col min="7429" max="7429" width="0" style="21" hidden="1" customWidth="1"/>
    <col min="7430" max="7430" width="3.28515625" style="21" customWidth="1"/>
    <col min="7431" max="7431" width="9.7109375" style="21" customWidth="1"/>
    <col min="7432" max="7432" width="9.85546875" style="21" customWidth="1"/>
    <col min="7433" max="7433" width="10.85546875" style="21" bestFit="1" customWidth="1"/>
    <col min="7434" max="7434" width="6" style="21" bestFit="1" customWidth="1"/>
    <col min="7435" max="7435" width="10.140625" style="21" bestFit="1" customWidth="1"/>
    <col min="7436" max="7437" width="10.140625" style="21" customWidth="1"/>
    <col min="7438" max="7438" width="9.140625" style="21" customWidth="1"/>
    <col min="7439" max="7439" width="12.28515625" style="21" customWidth="1"/>
    <col min="7440" max="7440" width="9.140625" style="21" customWidth="1"/>
    <col min="7441" max="7441" width="9.7109375" style="21" customWidth="1"/>
    <col min="7442" max="7680" width="9.140625" style="21"/>
    <col min="7681" max="7681" width="3.7109375" style="21" customWidth="1"/>
    <col min="7682" max="7682" width="4.5703125" style="21" customWidth="1"/>
    <col min="7683" max="7683" width="9.85546875" style="21" customWidth="1"/>
    <col min="7684" max="7684" width="51.140625" style="21" customWidth="1"/>
    <col min="7685" max="7685" width="0" style="21" hidden="1" customWidth="1"/>
    <col min="7686" max="7686" width="3.28515625" style="21" customWidth="1"/>
    <col min="7687" max="7687" width="9.7109375" style="21" customWidth="1"/>
    <col min="7688" max="7688" width="9.85546875" style="21" customWidth="1"/>
    <col min="7689" max="7689" width="10.85546875" style="21" bestFit="1" customWidth="1"/>
    <col min="7690" max="7690" width="6" style="21" bestFit="1" customWidth="1"/>
    <col min="7691" max="7691" width="10.140625" style="21" bestFit="1" customWidth="1"/>
    <col min="7692" max="7693" width="10.140625" style="21" customWidth="1"/>
    <col min="7694" max="7694" width="9.140625" style="21" customWidth="1"/>
    <col min="7695" max="7695" width="12.28515625" style="21" customWidth="1"/>
    <col min="7696" max="7696" width="9.140625" style="21" customWidth="1"/>
    <col min="7697" max="7697" width="9.7109375" style="21" customWidth="1"/>
    <col min="7698" max="7936" width="9.140625" style="21"/>
    <col min="7937" max="7937" width="3.7109375" style="21" customWidth="1"/>
    <col min="7938" max="7938" width="4.5703125" style="21" customWidth="1"/>
    <col min="7939" max="7939" width="9.85546875" style="21" customWidth="1"/>
    <col min="7940" max="7940" width="51.140625" style="21" customWidth="1"/>
    <col min="7941" max="7941" width="0" style="21" hidden="1" customWidth="1"/>
    <col min="7942" max="7942" width="3.28515625" style="21" customWidth="1"/>
    <col min="7943" max="7943" width="9.7109375" style="21" customWidth="1"/>
    <col min="7944" max="7944" width="9.85546875" style="21" customWidth="1"/>
    <col min="7945" max="7945" width="10.85546875" style="21" bestFit="1" customWidth="1"/>
    <col min="7946" max="7946" width="6" style="21" bestFit="1" customWidth="1"/>
    <col min="7947" max="7947" width="10.140625" style="21" bestFit="1" customWidth="1"/>
    <col min="7948" max="7949" width="10.140625" style="21" customWidth="1"/>
    <col min="7950" max="7950" width="9.140625" style="21" customWidth="1"/>
    <col min="7951" max="7951" width="12.28515625" style="21" customWidth="1"/>
    <col min="7952" max="7952" width="9.140625" style="21" customWidth="1"/>
    <col min="7953" max="7953" width="9.7109375" style="21" customWidth="1"/>
    <col min="7954" max="8192" width="9.140625" style="21"/>
    <col min="8193" max="8193" width="3.7109375" style="21" customWidth="1"/>
    <col min="8194" max="8194" width="4.5703125" style="21" customWidth="1"/>
    <col min="8195" max="8195" width="9.85546875" style="21" customWidth="1"/>
    <col min="8196" max="8196" width="51.140625" style="21" customWidth="1"/>
    <col min="8197" max="8197" width="0" style="21" hidden="1" customWidth="1"/>
    <col min="8198" max="8198" width="3.28515625" style="21" customWidth="1"/>
    <col min="8199" max="8199" width="9.7109375" style="21" customWidth="1"/>
    <col min="8200" max="8200" width="9.85546875" style="21" customWidth="1"/>
    <col min="8201" max="8201" width="10.85546875" style="21" bestFit="1" customWidth="1"/>
    <col min="8202" max="8202" width="6" style="21" bestFit="1" customWidth="1"/>
    <col min="8203" max="8203" width="10.140625" style="21" bestFit="1" customWidth="1"/>
    <col min="8204" max="8205" width="10.140625" style="21" customWidth="1"/>
    <col min="8206" max="8206" width="9.140625" style="21" customWidth="1"/>
    <col min="8207" max="8207" width="12.28515625" style="21" customWidth="1"/>
    <col min="8208" max="8208" width="9.140625" style="21" customWidth="1"/>
    <col min="8209" max="8209" width="9.7109375" style="21" customWidth="1"/>
    <col min="8210" max="8448" width="9.140625" style="21"/>
    <col min="8449" max="8449" width="3.7109375" style="21" customWidth="1"/>
    <col min="8450" max="8450" width="4.5703125" style="21" customWidth="1"/>
    <col min="8451" max="8451" width="9.85546875" style="21" customWidth="1"/>
    <col min="8452" max="8452" width="51.140625" style="21" customWidth="1"/>
    <col min="8453" max="8453" width="0" style="21" hidden="1" customWidth="1"/>
    <col min="8454" max="8454" width="3.28515625" style="21" customWidth="1"/>
    <col min="8455" max="8455" width="9.7109375" style="21" customWidth="1"/>
    <col min="8456" max="8456" width="9.85546875" style="21" customWidth="1"/>
    <col min="8457" max="8457" width="10.85546875" style="21" bestFit="1" customWidth="1"/>
    <col min="8458" max="8458" width="6" style="21" bestFit="1" customWidth="1"/>
    <col min="8459" max="8459" width="10.140625" style="21" bestFit="1" customWidth="1"/>
    <col min="8460" max="8461" width="10.140625" style="21" customWidth="1"/>
    <col min="8462" max="8462" width="9.140625" style="21" customWidth="1"/>
    <col min="8463" max="8463" width="12.28515625" style="21" customWidth="1"/>
    <col min="8464" max="8464" width="9.140625" style="21" customWidth="1"/>
    <col min="8465" max="8465" width="9.7109375" style="21" customWidth="1"/>
    <col min="8466" max="8704" width="9.140625" style="21"/>
    <col min="8705" max="8705" width="3.7109375" style="21" customWidth="1"/>
    <col min="8706" max="8706" width="4.5703125" style="21" customWidth="1"/>
    <col min="8707" max="8707" width="9.85546875" style="21" customWidth="1"/>
    <col min="8708" max="8708" width="51.140625" style="21" customWidth="1"/>
    <col min="8709" max="8709" width="0" style="21" hidden="1" customWidth="1"/>
    <col min="8710" max="8710" width="3.28515625" style="21" customWidth="1"/>
    <col min="8711" max="8711" width="9.7109375" style="21" customWidth="1"/>
    <col min="8712" max="8712" width="9.85546875" style="21" customWidth="1"/>
    <col min="8713" max="8713" width="10.85546875" style="21" bestFit="1" customWidth="1"/>
    <col min="8714" max="8714" width="6" style="21" bestFit="1" customWidth="1"/>
    <col min="8715" max="8715" width="10.140625" style="21" bestFit="1" customWidth="1"/>
    <col min="8716" max="8717" width="10.140625" style="21" customWidth="1"/>
    <col min="8718" max="8718" width="9.140625" style="21" customWidth="1"/>
    <col min="8719" max="8719" width="12.28515625" style="21" customWidth="1"/>
    <col min="8720" max="8720" width="9.140625" style="21" customWidth="1"/>
    <col min="8721" max="8721" width="9.7109375" style="21" customWidth="1"/>
    <col min="8722" max="8960" width="9.140625" style="21"/>
    <col min="8961" max="8961" width="3.7109375" style="21" customWidth="1"/>
    <col min="8962" max="8962" width="4.5703125" style="21" customWidth="1"/>
    <col min="8963" max="8963" width="9.85546875" style="21" customWidth="1"/>
    <col min="8964" max="8964" width="51.140625" style="21" customWidth="1"/>
    <col min="8965" max="8965" width="0" style="21" hidden="1" customWidth="1"/>
    <col min="8966" max="8966" width="3.28515625" style="21" customWidth="1"/>
    <col min="8967" max="8967" width="9.7109375" style="21" customWidth="1"/>
    <col min="8968" max="8968" width="9.85546875" style="21" customWidth="1"/>
    <col min="8969" max="8969" width="10.85546875" style="21" bestFit="1" customWidth="1"/>
    <col min="8970" max="8970" width="6" style="21" bestFit="1" customWidth="1"/>
    <col min="8971" max="8971" width="10.140625" style="21" bestFit="1" customWidth="1"/>
    <col min="8972" max="8973" width="10.140625" style="21" customWidth="1"/>
    <col min="8974" max="8974" width="9.140625" style="21" customWidth="1"/>
    <col min="8975" max="8975" width="12.28515625" style="21" customWidth="1"/>
    <col min="8976" max="8976" width="9.140625" style="21" customWidth="1"/>
    <col min="8977" max="8977" width="9.7109375" style="21" customWidth="1"/>
    <col min="8978" max="9216" width="9.140625" style="21"/>
    <col min="9217" max="9217" width="3.7109375" style="21" customWidth="1"/>
    <col min="9218" max="9218" width="4.5703125" style="21" customWidth="1"/>
    <col min="9219" max="9219" width="9.85546875" style="21" customWidth="1"/>
    <col min="9220" max="9220" width="51.140625" style="21" customWidth="1"/>
    <col min="9221" max="9221" width="0" style="21" hidden="1" customWidth="1"/>
    <col min="9222" max="9222" width="3.28515625" style="21" customWidth="1"/>
    <col min="9223" max="9223" width="9.7109375" style="21" customWidth="1"/>
    <col min="9224" max="9224" width="9.85546875" style="21" customWidth="1"/>
    <col min="9225" max="9225" width="10.85546875" style="21" bestFit="1" customWidth="1"/>
    <col min="9226" max="9226" width="6" style="21" bestFit="1" customWidth="1"/>
    <col min="9227" max="9227" width="10.140625" style="21" bestFit="1" customWidth="1"/>
    <col min="9228" max="9229" width="10.140625" style="21" customWidth="1"/>
    <col min="9230" max="9230" width="9.140625" style="21" customWidth="1"/>
    <col min="9231" max="9231" width="12.28515625" style="21" customWidth="1"/>
    <col min="9232" max="9232" width="9.140625" style="21" customWidth="1"/>
    <col min="9233" max="9233" width="9.7109375" style="21" customWidth="1"/>
    <col min="9234" max="9472" width="9.140625" style="21"/>
    <col min="9473" max="9473" width="3.7109375" style="21" customWidth="1"/>
    <col min="9474" max="9474" width="4.5703125" style="21" customWidth="1"/>
    <col min="9475" max="9475" width="9.85546875" style="21" customWidth="1"/>
    <col min="9476" max="9476" width="51.140625" style="21" customWidth="1"/>
    <col min="9477" max="9477" width="0" style="21" hidden="1" customWidth="1"/>
    <col min="9478" max="9478" width="3.28515625" style="21" customWidth="1"/>
    <col min="9479" max="9479" width="9.7109375" style="21" customWidth="1"/>
    <col min="9480" max="9480" width="9.85546875" style="21" customWidth="1"/>
    <col min="9481" max="9481" width="10.85546875" style="21" bestFit="1" customWidth="1"/>
    <col min="9482" max="9482" width="6" style="21" bestFit="1" customWidth="1"/>
    <col min="9483" max="9483" width="10.140625" style="21" bestFit="1" customWidth="1"/>
    <col min="9484" max="9485" width="10.140625" style="21" customWidth="1"/>
    <col min="9486" max="9486" width="9.140625" style="21" customWidth="1"/>
    <col min="9487" max="9487" width="12.28515625" style="21" customWidth="1"/>
    <col min="9488" max="9488" width="9.140625" style="21" customWidth="1"/>
    <col min="9489" max="9489" width="9.7109375" style="21" customWidth="1"/>
    <col min="9490" max="9728" width="9.140625" style="21"/>
    <col min="9729" max="9729" width="3.7109375" style="21" customWidth="1"/>
    <col min="9730" max="9730" width="4.5703125" style="21" customWidth="1"/>
    <col min="9731" max="9731" width="9.85546875" style="21" customWidth="1"/>
    <col min="9732" max="9732" width="51.140625" style="21" customWidth="1"/>
    <col min="9733" max="9733" width="0" style="21" hidden="1" customWidth="1"/>
    <col min="9734" max="9734" width="3.28515625" style="21" customWidth="1"/>
    <col min="9735" max="9735" width="9.7109375" style="21" customWidth="1"/>
    <col min="9736" max="9736" width="9.85546875" style="21" customWidth="1"/>
    <col min="9737" max="9737" width="10.85546875" style="21" bestFit="1" customWidth="1"/>
    <col min="9738" max="9738" width="6" style="21" bestFit="1" customWidth="1"/>
    <col min="9739" max="9739" width="10.140625" style="21" bestFit="1" customWidth="1"/>
    <col min="9740" max="9741" width="10.140625" style="21" customWidth="1"/>
    <col min="9742" max="9742" width="9.140625" style="21" customWidth="1"/>
    <col min="9743" max="9743" width="12.28515625" style="21" customWidth="1"/>
    <col min="9744" max="9744" width="9.140625" style="21" customWidth="1"/>
    <col min="9745" max="9745" width="9.7109375" style="21" customWidth="1"/>
    <col min="9746" max="9984" width="9.140625" style="21"/>
    <col min="9985" max="9985" width="3.7109375" style="21" customWidth="1"/>
    <col min="9986" max="9986" width="4.5703125" style="21" customWidth="1"/>
    <col min="9987" max="9987" width="9.85546875" style="21" customWidth="1"/>
    <col min="9988" max="9988" width="51.140625" style="21" customWidth="1"/>
    <col min="9989" max="9989" width="0" style="21" hidden="1" customWidth="1"/>
    <col min="9990" max="9990" width="3.28515625" style="21" customWidth="1"/>
    <col min="9991" max="9991" width="9.7109375" style="21" customWidth="1"/>
    <col min="9992" max="9992" width="9.85546875" style="21" customWidth="1"/>
    <col min="9993" max="9993" width="10.85546875" style="21" bestFit="1" customWidth="1"/>
    <col min="9994" max="9994" width="6" style="21" bestFit="1" customWidth="1"/>
    <col min="9995" max="9995" width="10.140625" style="21" bestFit="1" customWidth="1"/>
    <col min="9996" max="9997" width="10.140625" style="21" customWidth="1"/>
    <col min="9998" max="9998" width="9.140625" style="21" customWidth="1"/>
    <col min="9999" max="9999" width="12.28515625" style="21" customWidth="1"/>
    <col min="10000" max="10000" width="9.140625" style="21" customWidth="1"/>
    <col min="10001" max="10001" width="9.7109375" style="21" customWidth="1"/>
    <col min="10002" max="10240" width="9.140625" style="21"/>
    <col min="10241" max="10241" width="3.7109375" style="21" customWidth="1"/>
    <col min="10242" max="10242" width="4.5703125" style="21" customWidth="1"/>
    <col min="10243" max="10243" width="9.85546875" style="21" customWidth="1"/>
    <col min="10244" max="10244" width="51.140625" style="21" customWidth="1"/>
    <col min="10245" max="10245" width="0" style="21" hidden="1" customWidth="1"/>
    <col min="10246" max="10246" width="3.28515625" style="21" customWidth="1"/>
    <col min="10247" max="10247" width="9.7109375" style="21" customWidth="1"/>
    <col min="10248" max="10248" width="9.85546875" style="21" customWidth="1"/>
    <col min="10249" max="10249" width="10.85546875" style="21" bestFit="1" customWidth="1"/>
    <col min="10250" max="10250" width="6" style="21" bestFit="1" customWidth="1"/>
    <col min="10251" max="10251" width="10.140625" style="21" bestFit="1" customWidth="1"/>
    <col min="10252" max="10253" width="10.140625" style="21" customWidth="1"/>
    <col min="10254" max="10254" width="9.140625" style="21" customWidth="1"/>
    <col min="10255" max="10255" width="12.28515625" style="21" customWidth="1"/>
    <col min="10256" max="10256" width="9.140625" style="21" customWidth="1"/>
    <col min="10257" max="10257" width="9.7109375" style="21" customWidth="1"/>
    <col min="10258" max="10496" width="9.140625" style="21"/>
    <col min="10497" max="10497" width="3.7109375" style="21" customWidth="1"/>
    <col min="10498" max="10498" width="4.5703125" style="21" customWidth="1"/>
    <col min="10499" max="10499" width="9.85546875" style="21" customWidth="1"/>
    <col min="10500" max="10500" width="51.140625" style="21" customWidth="1"/>
    <col min="10501" max="10501" width="0" style="21" hidden="1" customWidth="1"/>
    <col min="10502" max="10502" width="3.28515625" style="21" customWidth="1"/>
    <col min="10503" max="10503" width="9.7109375" style="21" customWidth="1"/>
    <col min="10504" max="10504" width="9.85546875" style="21" customWidth="1"/>
    <col min="10505" max="10505" width="10.85546875" style="21" bestFit="1" customWidth="1"/>
    <col min="10506" max="10506" width="6" style="21" bestFit="1" customWidth="1"/>
    <col min="10507" max="10507" width="10.140625" style="21" bestFit="1" customWidth="1"/>
    <col min="10508" max="10509" width="10.140625" style="21" customWidth="1"/>
    <col min="10510" max="10510" width="9.140625" style="21" customWidth="1"/>
    <col min="10511" max="10511" width="12.28515625" style="21" customWidth="1"/>
    <col min="10512" max="10512" width="9.140625" style="21" customWidth="1"/>
    <col min="10513" max="10513" width="9.7109375" style="21" customWidth="1"/>
    <col min="10514" max="10752" width="9.140625" style="21"/>
    <col min="10753" max="10753" width="3.7109375" style="21" customWidth="1"/>
    <col min="10754" max="10754" width="4.5703125" style="21" customWidth="1"/>
    <col min="10755" max="10755" width="9.85546875" style="21" customWidth="1"/>
    <col min="10756" max="10756" width="51.140625" style="21" customWidth="1"/>
    <col min="10757" max="10757" width="0" style="21" hidden="1" customWidth="1"/>
    <col min="10758" max="10758" width="3.28515625" style="21" customWidth="1"/>
    <col min="10759" max="10759" width="9.7109375" style="21" customWidth="1"/>
    <col min="10760" max="10760" width="9.85546875" style="21" customWidth="1"/>
    <col min="10761" max="10761" width="10.85546875" style="21" bestFit="1" customWidth="1"/>
    <col min="10762" max="10762" width="6" style="21" bestFit="1" customWidth="1"/>
    <col min="10763" max="10763" width="10.140625" style="21" bestFit="1" customWidth="1"/>
    <col min="10764" max="10765" width="10.140625" style="21" customWidth="1"/>
    <col min="10766" max="10766" width="9.140625" style="21" customWidth="1"/>
    <col min="10767" max="10767" width="12.28515625" style="21" customWidth="1"/>
    <col min="10768" max="10768" width="9.140625" style="21" customWidth="1"/>
    <col min="10769" max="10769" width="9.7109375" style="21" customWidth="1"/>
    <col min="10770" max="11008" width="9.140625" style="21"/>
    <col min="11009" max="11009" width="3.7109375" style="21" customWidth="1"/>
    <col min="11010" max="11010" width="4.5703125" style="21" customWidth="1"/>
    <col min="11011" max="11011" width="9.85546875" style="21" customWidth="1"/>
    <col min="11012" max="11012" width="51.140625" style="21" customWidth="1"/>
    <col min="11013" max="11013" width="0" style="21" hidden="1" customWidth="1"/>
    <col min="11014" max="11014" width="3.28515625" style="21" customWidth="1"/>
    <col min="11015" max="11015" width="9.7109375" style="21" customWidth="1"/>
    <col min="11016" max="11016" width="9.85546875" style="21" customWidth="1"/>
    <col min="11017" max="11017" width="10.85546875" style="21" bestFit="1" customWidth="1"/>
    <col min="11018" max="11018" width="6" style="21" bestFit="1" customWidth="1"/>
    <col min="11019" max="11019" width="10.140625" style="21" bestFit="1" customWidth="1"/>
    <col min="11020" max="11021" width="10.140625" style="21" customWidth="1"/>
    <col min="11022" max="11022" width="9.140625" style="21" customWidth="1"/>
    <col min="11023" max="11023" width="12.28515625" style="21" customWidth="1"/>
    <col min="11024" max="11024" width="9.140625" style="21" customWidth="1"/>
    <col min="11025" max="11025" width="9.7109375" style="21" customWidth="1"/>
    <col min="11026" max="11264" width="9.140625" style="21"/>
    <col min="11265" max="11265" width="3.7109375" style="21" customWidth="1"/>
    <col min="11266" max="11266" width="4.5703125" style="21" customWidth="1"/>
    <col min="11267" max="11267" width="9.85546875" style="21" customWidth="1"/>
    <col min="11268" max="11268" width="51.140625" style="21" customWidth="1"/>
    <col min="11269" max="11269" width="0" style="21" hidden="1" customWidth="1"/>
    <col min="11270" max="11270" width="3.28515625" style="21" customWidth="1"/>
    <col min="11271" max="11271" width="9.7109375" style="21" customWidth="1"/>
    <col min="11272" max="11272" width="9.85546875" style="21" customWidth="1"/>
    <col min="11273" max="11273" width="10.85546875" style="21" bestFit="1" customWidth="1"/>
    <col min="11274" max="11274" width="6" style="21" bestFit="1" customWidth="1"/>
    <col min="11275" max="11275" width="10.140625" style="21" bestFit="1" customWidth="1"/>
    <col min="11276" max="11277" width="10.140625" style="21" customWidth="1"/>
    <col min="11278" max="11278" width="9.140625" style="21" customWidth="1"/>
    <col min="11279" max="11279" width="12.28515625" style="21" customWidth="1"/>
    <col min="11280" max="11280" width="9.140625" style="21" customWidth="1"/>
    <col min="11281" max="11281" width="9.7109375" style="21" customWidth="1"/>
    <col min="11282" max="11520" width="9.140625" style="21"/>
    <col min="11521" max="11521" width="3.7109375" style="21" customWidth="1"/>
    <col min="11522" max="11522" width="4.5703125" style="21" customWidth="1"/>
    <col min="11523" max="11523" width="9.85546875" style="21" customWidth="1"/>
    <col min="11524" max="11524" width="51.140625" style="21" customWidth="1"/>
    <col min="11525" max="11525" width="0" style="21" hidden="1" customWidth="1"/>
    <col min="11526" max="11526" width="3.28515625" style="21" customWidth="1"/>
    <col min="11527" max="11527" width="9.7109375" style="21" customWidth="1"/>
    <col min="11528" max="11528" width="9.85546875" style="21" customWidth="1"/>
    <col min="11529" max="11529" width="10.85546875" style="21" bestFit="1" customWidth="1"/>
    <col min="11530" max="11530" width="6" style="21" bestFit="1" customWidth="1"/>
    <col min="11531" max="11531" width="10.140625" style="21" bestFit="1" customWidth="1"/>
    <col min="11532" max="11533" width="10.140625" style="21" customWidth="1"/>
    <col min="11534" max="11534" width="9.140625" style="21" customWidth="1"/>
    <col min="11535" max="11535" width="12.28515625" style="21" customWidth="1"/>
    <col min="11536" max="11536" width="9.140625" style="21" customWidth="1"/>
    <col min="11537" max="11537" width="9.7109375" style="21" customWidth="1"/>
    <col min="11538" max="11776" width="9.140625" style="21"/>
    <col min="11777" max="11777" width="3.7109375" style="21" customWidth="1"/>
    <col min="11778" max="11778" width="4.5703125" style="21" customWidth="1"/>
    <col min="11779" max="11779" width="9.85546875" style="21" customWidth="1"/>
    <col min="11780" max="11780" width="51.140625" style="21" customWidth="1"/>
    <col min="11781" max="11781" width="0" style="21" hidden="1" customWidth="1"/>
    <col min="11782" max="11782" width="3.28515625" style="21" customWidth="1"/>
    <col min="11783" max="11783" width="9.7109375" style="21" customWidth="1"/>
    <col min="11784" max="11784" width="9.85546875" style="21" customWidth="1"/>
    <col min="11785" max="11785" width="10.85546875" style="21" bestFit="1" customWidth="1"/>
    <col min="11786" max="11786" width="6" style="21" bestFit="1" customWidth="1"/>
    <col min="11787" max="11787" width="10.140625" style="21" bestFit="1" customWidth="1"/>
    <col min="11788" max="11789" width="10.140625" style="21" customWidth="1"/>
    <col min="11790" max="11790" width="9.140625" style="21" customWidth="1"/>
    <col min="11791" max="11791" width="12.28515625" style="21" customWidth="1"/>
    <col min="11792" max="11792" width="9.140625" style="21" customWidth="1"/>
    <col min="11793" max="11793" width="9.7109375" style="21" customWidth="1"/>
    <col min="11794" max="12032" width="9.140625" style="21"/>
    <col min="12033" max="12033" width="3.7109375" style="21" customWidth="1"/>
    <col min="12034" max="12034" width="4.5703125" style="21" customWidth="1"/>
    <col min="12035" max="12035" width="9.85546875" style="21" customWidth="1"/>
    <col min="12036" max="12036" width="51.140625" style="21" customWidth="1"/>
    <col min="12037" max="12037" width="0" style="21" hidden="1" customWidth="1"/>
    <col min="12038" max="12038" width="3.28515625" style="21" customWidth="1"/>
    <col min="12039" max="12039" width="9.7109375" style="21" customWidth="1"/>
    <col min="12040" max="12040" width="9.85546875" style="21" customWidth="1"/>
    <col min="12041" max="12041" width="10.85546875" style="21" bestFit="1" customWidth="1"/>
    <col min="12042" max="12042" width="6" style="21" bestFit="1" customWidth="1"/>
    <col min="12043" max="12043" width="10.140625" style="21" bestFit="1" customWidth="1"/>
    <col min="12044" max="12045" width="10.140625" style="21" customWidth="1"/>
    <col min="12046" max="12046" width="9.140625" style="21" customWidth="1"/>
    <col min="12047" max="12047" width="12.28515625" style="21" customWidth="1"/>
    <col min="12048" max="12048" width="9.140625" style="21" customWidth="1"/>
    <col min="12049" max="12049" width="9.7109375" style="21" customWidth="1"/>
    <col min="12050" max="12288" width="9.140625" style="21"/>
    <col min="12289" max="12289" width="3.7109375" style="21" customWidth="1"/>
    <col min="12290" max="12290" width="4.5703125" style="21" customWidth="1"/>
    <col min="12291" max="12291" width="9.85546875" style="21" customWidth="1"/>
    <col min="12292" max="12292" width="51.140625" style="21" customWidth="1"/>
    <col min="12293" max="12293" width="0" style="21" hidden="1" customWidth="1"/>
    <col min="12294" max="12294" width="3.28515625" style="21" customWidth="1"/>
    <col min="12295" max="12295" width="9.7109375" style="21" customWidth="1"/>
    <col min="12296" max="12296" width="9.85546875" style="21" customWidth="1"/>
    <col min="12297" max="12297" width="10.85546875" style="21" bestFit="1" customWidth="1"/>
    <col min="12298" max="12298" width="6" style="21" bestFit="1" customWidth="1"/>
    <col min="12299" max="12299" width="10.140625" style="21" bestFit="1" customWidth="1"/>
    <col min="12300" max="12301" width="10.140625" style="21" customWidth="1"/>
    <col min="12302" max="12302" width="9.140625" style="21" customWidth="1"/>
    <col min="12303" max="12303" width="12.28515625" style="21" customWidth="1"/>
    <col min="12304" max="12304" width="9.140625" style="21" customWidth="1"/>
    <col min="12305" max="12305" width="9.7109375" style="21" customWidth="1"/>
    <col min="12306" max="12544" width="9.140625" style="21"/>
    <col min="12545" max="12545" width="3.7109375" style="21" customWidth="1"/>
    <col min="12546" max="12546" width="4.5703125" style="21" customWidth="1"/>
    <col min="12547" max="12547" width="9.85546875" style="21" customWidth="1"/>
    <col min="12548" max="12548" width="51.140625" style="21" customWidth="1"/>
    <col min="12549" max="12549" width="0" style="21" hidden="1" customWidth="1"/>
    <col min="12550" max="12550" width="3.28515625" style="21" customWidth="1"/>
    <col min="12551" max="12551" width="9.7109375" style="21" customWidth="1"/>
    <col min="12552" max="12552" width="9.85546875" style="21" customWidth="1"/>
    <col min="12553" max="12553" width="10.85546875" style="21" bestFit="1" customWidth="1"/>
    <col min="12554" max="12554" width="6" style="21" bestFit="1" customWidth="1"/>
    <col min="12555" max="12555" width="10.140625" style="21" bestFit="1" customWidth="1"/>
    <col min="12556" max="12557" width="10.140625" style="21" customWidth="1"/>
    <col min="12558" max="12558" width="9.140625" style="21" customWidth="1"/>
    <col min="12559" max="12559" width="12.28515625" style="21" customWidth="1"/>
    <col min="12560" max="12560" width="9.140625" style="21" customWidth="1"/>
    <col min="12561" max="12561" width="9.7109375" style="21" customWidth="1"/>
    <col min="12562" max="12800" width="9.140625" style="21"/>
    <col min="12801" max="12801" width="3.7109375" style="21" customWidth="1"/>
    <col min="12802" max="12802" width="4.5703125" style="21" customWidth="1"/>
    <col min="12803" max="12803" width="9.85546875" style="21" customWidth="1"/>
    <col min="12804" max="12804" width="51.140625" style="21" customWidth="1"/>
    <col min="12805" max="12805" width="0" style="21" hidden="1" customWidth="1"/>
    <col min="12806" max="12806" width="3.28515625" style="21" customWidth="1"/>
    <col min="12807" max="12807" width="9.7109375" style="21" customWidth="1"/>
    <col min="12808" max="12808" width="9.85546875" style="21" customWidth="1"/>
    <col min="12809" max="12809" width="10.85546875" style="21" bestFit="1" customWidth="1"/>
    <col min="12810" max="12810" width="6" style="21" bestFit="1" customWidth="1"/>
    <col min="12811" max="12811" width="10.140625" style="21" bestFit="1" customWidth="1"/>
    <col min="12812" max="12813" width="10.140625" style="21" customWidth="1"/>
    <col min="12814" max="12814" width="9.140625" style="21" customWidth="1"/>
    <col min="12815" max="12815" width="12.28515625" style="21" customWidth="1"/>
    <col min="12816" max="12816" width="9.140625" style="21" customWidth="1"/>
    <col min="12817" max="12817" width="9.7109375" style="21" customWidth="1"/>
    <col min="12818" max="13056" width="9.140625" style="21"/>
    <col min="13057" max="13057" width="3.7109375" style="21" customWidth="1"/>
    <col min="13058" max="13058" width="4.5703125" style="21" customWidth="1"/>
    <col min="13059" max="13059" width="9.85546875" style="21" customWidth="1"/>
    <col min="13060" max="13060" width="51.140625" style="21" customWidth="1"/>
    <col min="13061" max="13061" width="0" style="21" hidden="1" customWidth="1"/>
    <col min="13062" max="13062" width="3.28515625" style="21" customWidth="1"/>
    <col min="13063" max="13063" width="9.7109375" style="21" customWidth="1"/>
    <col min="13064" max="13064" width="9.85546875" style="21" customWidth="1"/>
    <col min="13065" max="13065" width="10.85546875" style="21" bestFit="1" customWidth="1"/>
    <col min="13066" max="13066" width="6" style="21" bestFit="1" customWidth="1"/>
    <col min="13067" max="13067" width="10.140625" style="21" bestFit="1" customWidth="1"/>
    <col min="13068" max="13069" width="10.140625" style="21" customWidth="1"/>
    <col min="13070" max="13070" width="9.140625" style="21" customWidth="1"/>
    <col min="13071" max="13071" width="12.28515625" style="21" customWidth="1"/>
    <col min="13072" max="13072" width="9.140625" style="21" customWidth="1"/>
    <col min="13073" max="13073" width="9.7109375" style="21" customWidth="1"/>
    <col min="13074" max="13312" width="9.140625" style="21"/>
    <col min="13313" max="13313" width="3.7109375" style="21" customWidth="1"/>
    <col min="13314" max="13314" width="4.5703125" style="21" customWidth="1"/>
    <col min="13315" max="13315" width="9.85546875" style="21" customWidth="1"/>
    <col min="13316" max="13316" width="51.140625" style="21" customWidth="1"/>
    <col min="13317" max="13317" width="0" style="21" hidden="1" customWidth="1"/>
    <col min="13318" max="13318" width="3.28515625" style="21" customWidth="1"/>
    <col min="13319" max="13319" width="9.7109375" style="21" customWidth="1"/>
    <col min="13320" max="13320" width="9.85546875" style="21" customWidth="1"/>
    <col min="13321" max="13321" width="10.85546875" style="21" bestFit="1" customWidth="1"/>
    <col min="13322" max="13322" width="6" style="21" bestFit="1" customWidth="1"/>
    <col min="13323" max="13323" width="10.140625" style="21" bestFit="1" customWidth="1"/>
    <col min="13324" max="13325" width="10.140625" style="21" customWidth="1"/>
    <col min="13326" max="13326" width="9.140625" style="21" customWidth="1"/>
    <col min="13327" max="13327" width="12.28515625" style="21" customWidth="1"/>
    <col min="13328" max="13328" width="9.140625" style="21" customWidth="1"/>
    <col min="13329" max="13329" width="9.7109375" style="21" customWidth="1"/>
    <col min="13330" max="13568" width="9.140625" style="21"/>
    <col min="13569" max="13569" width="3.7109375" style="21" customWidth="1"/>
    <col min="13570" max="13570" width="4.5703125" style="21" customWidth="1"/>
    <col min="13571" max="13571" width="9.85546875" style="21" customWidth="1"/>
    <col min="13572" max="13572" width="51.140625" style="21" customWidth="1"/>
    <col min="13573" max="13573" width="0" style="21" hidden="1" customWidth="1"/>
    <col min="13574" max="13574" width="3.28515625" style="21" customWidth="1"/>
    <col min="13575" max="13575" width="9.7109375" style="21" customWidth="1"/>
    <col min="13576" max="13576" width="9.85546875" style="21" customWidth="1"/>
    <col min="13577" max="13577" width="10.85546875" style="21" bestFit="1" customWidth="1"/>
    <col min="13578" max="13578" width="6" style="21" bestFit="1" customWidth="1"/>
    <col min="13579" max="13579" width="10.140625" style="21" bestFit="1" customWidth="1"/>
    <col min="13580" max="13581" width="10.140625" style="21" customWidth="1"/>
    <col min="13582" max="13582" width="9.140625" style="21" customWidth="1"/>
    <col min="13583" max="13583" width="12.28515625" style="21" customWidth="1"/>
    <col min="13584" max="13584" width="9.140625" style="21" customWidth="1"/>
    <col min="13585" max="13585" width="9.7109375" style="21" customWidth="1"/>
    <col min="13586" max="13824" width="9.140625" style="21"/>
    <col min="13825" max="13825" width="3.7109375" style="21" customWidth="1"/>
    <col min="13826" max="13826" width="4.5703125" style="21" customWidth="1"/>
    <col min="13827" max="13827" width="9.85546875" style="21" customWidth="1"/>
    <col min="13828" max="13828" width="51.140625" style="21" customWidth="1"/>
    <col min="13829" max="13829" width="0" style="21" hidden="1" customWidth="1"/>
    <col min="13830" max="13830" width="3.28515625" style="21" customWidth="1"/>
    <col min="13831" max="13831" width="9.7109375" style="21" customWidth="1"/>
    <col min="13832" max="13832" width="9.85546875" style="21" customWidth="1"/>
    <col min="13833" max="13833" width="10.85546875" style="21" bestFit="1" customWidth="1"/>
    <col min="13834" max="13834" width="6" style="21" bestFit="1" customWidth="1"/>
    <col min="13835" max="13835" width="10.140625" style="21" bestFit="1" customWidth="1"/>
    <col min="13836" max="13837" width="10.140625" style="21" customWidth="1"/>
    <col min="13838" max="13838" width="9.140625" style="21" customWidth="1"/>
    <col min="13839" max="13839" width="12.28515625" style="21" customWidth="1"/>
    <col min="13840" max="13840" width="9.140625" style="21" customWidth="1"/>
    <col min="13841" max="13841" width="9.7109375" style="21" customWidth="1"/>
    <col min="13842" max="14080" width="9.140625" style="21"/>
    <col min="14081" max="14081" width="3.7109375" style="21" customWidth="1"/>
    <col min="14082" max="14082" width="4.5703125" style="21" customWidth="1"/>
    <col min="14083" max="14083" width="9.85546875" style="21" customWidth="1"/>
    <col min="14084" max="14084" width="51.140625" style="21" customWidth="1"/>
    <col min="14085" max="14085" width="0" style="21" hidden="1" customWidth="1"/>
    <col min="14086" max="14086" width="3.28515625" style="21" customWidth="1"/>
    <col min="14087" max="14087" width="9.7109375" style="21" customWidth="1"/>
    <col min="14088" max="14088" width="9.85546875" style="21" customWidth="1"/>
    <col min="14089" max="14089" width="10.85546875" style="21" bestFit="1" customWidth="1"/>
    <col min="14090" max="14090" width="6" style="21" bestFit="1" customWidth="1"/>
    <col min="14091" max="14091" width="10.140625" style="21" bestFit="1" customWidth="1"/>
    <col min="14092" max="14093" width="10.140625" style="21" customWidth="1"/>
    <col min="14094" max="14094" width="9.140625" style="21" customWidth="1"/>
    <col min="14095" max="14095" width="12.28515625" style="21" customWidth="1"/>
    <col min="14096" max="14096" width="9.140625" style="21" customWidth="1"/>
    <col min="14097" max="14097" width="9.7109375" style="21" customWidth="1"/>
    <col min="14098" max="14336" width="9.140625" style="21"/>
    <col min="14337" max="14337" width="3.7109375" style="21" customWidth="1"/>
    <col min="14338" max="14338" width="4.5703125" style="21" customWidth="1"/>
    <col min="14339" max="14339" width="9.85546875" style="21" customWidth="1"/>
    <col min="14340" max="14340" width="51.140625" style="21" customWidth="1"/>
    <col min="14341" max="14341" width="0" style="21" hidden="1" customWidth="1"/>
    <col min="14342" max="14342" width="3.28515625" style="21" customWidth="1"/>
    <col min="14343" max="14343" width="9.7109375" style="21" customWidth="1"/>
    <col min="14344" max="14344" width="9.85546875" style="21" customWidth="1"/>
    <col min="14345" max="14345" width="10.85546875" style="21" bestFit="1" customWidth="1"/>
    <col min="14346" max="14346" width="6" style="21" bestFit="1" customWidth="1"/>
    <col min="14347" max="14347" width="10.140625" style="21" bestFit="1" customWidth="1"/>
    <col min="14348" max="14349" width="10.140625" style="21" customWidth="1"/>
    <col min="14350" max="14350" width="9.140625" style="21" customWidth="1"/>
    <col min="14351" max="14351" width="12.28515625" style="21" customWidth="1"/>
    <col min="14352" max="14352" width="9.140625" style="21" customWidth="1"/>
    <col min="14353" max="14353" width="9.7109375" style="21" customWidth="1"/>
    <col min="14354" max="14592" width="9.140625" style="21"/>
    <col min="14593" max="14593" width="3.7109375" style="21" customWidth="1"/>
    <col min="14594" max="14594" width="4.5703125" style="21" customWidth="1"/>
    <col min="14595" max="14595" width="9.85546875" style="21" customWidth="1"/>
    <col min="14596" max="14596" width="51.140625" style="21" customWidth="1"/>
    <col min="14597" max="14597" width="0" style="21" hidden="1" customWidth="1"/>
    <col min="14598" max="14598" width="3.28515625" style="21" customWidth="1"/>
    <col min="14599" max="14599" width="9.7109375" style="21" customWidth="1"/>
    <col min="14600" max="14600" width="9.85546875" style="21" customWidth="1"/>
    <col min="14601" max="14601" width="10.85546875" style="21" bestFit="1" customWidth="1"/>
    <col min="14602" max="14602" width="6" style="21" bestFit="1" customWidth="1"/>
    <col min="14603" max="14603" width="10.140625" style="21" bestFit="1" customWidth="1"/>
    <col min="14604" max="14605" width="10.140625" style="21" customWidth="1"/>
    <col min="14606" max="14606" width="9.140625" style="21" customWidth="1"/>
    <col min="14607" max="14607" width="12.28515625" style="21" customWidth="1"/>
    <col min="14608" max="14608" width="9.140625" style="21" customWidth="1"/>
    <col min="14609" max="14609" width="9.7109375" style="21" customWidth="1"/>
    <col min="14610" max="14848" width="9.140625" style="21"/>
    <col min="14849" max="14849" width="3.7109375" style="21" customWidth="1"/>
    <col min="14850" max="14850" width="4.5703125" style="21" customWidth="1"/>
    <col min="14851" max="14851" width="9.85546875" style="21" customWidth="1"/>
    <col min="14852" max="14852" width="51.140625" style="21" customWidth="1"/>
    <col min="14853" max="14853" width="0" style="21" hidden="1" customWidth="1"/>
    <col min="14854" max="14854" width="3.28515625" style="21" customWidth="1"/>
    <col min="14855" max="14855" width="9.7109375" style="21" customWidth="1"/>
    <col min="14856" max="14856" width="9.85546875" style="21" customWidth="1"/>
    <col min="14857" max="14857" width="10.85546875" style="21" bestFit="1" customWidth="1"/>
    <col min="14858" max="14858" width="6" style="21" bestFit="1" customWidth="1"/>
    <col min="14859" max="14859" width="10.140625" style="21" bestFit="1" customWidth="1"/>
    <col min="14860" max="14861" width="10.140625" style="21" customWidth="1"/>
    <col min="14862" max="14862" width="9.140625" style="21" customWidth="1"/>
    <col min="14863" max="14863" width="12.28515625" style="21" customWidth="1"/>
    <col min="14864" max="14864" width="9.140625" style="21" customWidth="1"/>
    <col min="14865" max="14865" width="9.7109375" style="21" customWidth="1"/>
    <col min="14866" max="15104" width="9.140625" style="21"/>
    <col min="15105" max="15105" width="3.7109375" style="21" customWidth="1"/>
    <col min="15106" max="15106" width="4.5703125" style="21" customWidth="1"/>
    <col min="15107" max="15107" width="9.85546875" style="21" customWidth="1"/>
    <col min="15108" max="15108" width="51.140625" style="21" customWidth="1"/>
    <col min="15109" max="15109" width="0" style="21" hidden="1" customWidth="1"/>
    <col min="15110" max="15110" width="3.28515625" style="21" customWidth="1"/>
    <col min="15111" max="15111" width="9.7109375" style="21" customWidth="1"/>
    <col min="15112" max="15112" width="9.85546875" style="21" customWidth="1"/>
    <col min="15113" max="15113" width="10.85546875" style="21" bestFit="1" customWidth="1"/>
    <col min="15114" max="15114" width="6" style="21" bestFit="1" customWidth="1"/>
    <col min="15115" max="15115" width="10.140625" style="21" bestFit="1" customWidth="1"/>
    <col min="15116" max="15117" width="10.140625" style="21" customWidth="1"/>
    <col min="15118" max="15118" width="9.140625" style="21" customWidth="1"/>
    <col min="15119" max="15119" width="12.28515625" style="21" customWidth="1"/>
    <col min="15120" max="15120" width="9.140625" style="21" customWidth="1"/>
    <col min="15121" max="15121" width="9.7109375" style="21" customWidth="1"/>
    <col min="15122" max="15360" width="9.140625" style="21"/>
    <col min="15361" max="15361" width="3.7109375" style="21" customWidth="1"/>
    <col min="15362" max="15362" width="4.5703125" style="21" customWidth="1"/>
    <col min="15363" max="15363" width="9.85546875" style="21" customWidth="1"/>
    <col min="15364" max="15364" width="51.140625" style="21" customWidth="1"/>
    <col min="15365" max="15365" width="0" style="21" hidden="1" customWidth="1"/>
    <col min="15366" max="15366" width="3.28515625" style="21" customWidth="1"/>
    <col min="15367" max="15367" width="9.7109375" style="21" customWidth="1"/>
    <col min="15368" max="15368" width="9.85546875" style="21" customWidth="1"/>
    <col min="15369" max="15369" width="10.85546875" style="21" bestFit="1" customWidth="1"/>
    <col min="15370" max="15370" width="6" style="21" bestFit="1" customWidth="1"/>
    <col min="15371" max="15371" width="10.140625" style="21" bestFit="1" customWidth="1"/>
    <col min="15372" max="15373" width="10.140625" style="21" customWidth="1"/>
    <col min="15374" max="15374" width="9.140625" style="21" customWidth="1"/>
    <col min="15375" max="15375" width="12.28515625" style="21" customWidth="1"/>
    <col min="15376" max="15376" width="9.140625" style="21" customWidth="1"/>
    <col min="15377" max="15377" width="9.7109375" style="21" customWidth="1"/>
    <col min="15378" max="15616" width="9.140625" style="21"/>
    <col min="15617" max="15617" width="3.7109375" style="21" customWidth="1"/>
    <col min="15618" max="15618" width="4.5703125" style="21" customWidth="1"/>
    <col min="15619" max="15619" width="9.85546875" style="21" customWidth="1"/>
    <col min="15620" max="15620" width="51.140625" style="21" customWidth="1"/>
    <col min="15621" max="15621" width="0" style="21" hidden="1" customWidth="1"/>
    <col min="15622" max="15622" width="3.28515625" style="21" customWidth="1"/>
    <col min="15623" max="15623" width="9.7109375" style="21" customWidth="1"/>
    <col min="15624" max="15624" width="9.85546875" style="21" customWidth="1"/>
    <col min="15625" max="15625" width="10.85546875" style="21" bestFit="1" customWidth="1"/>
    <col min="15626" max="15626" width="6" style="21" bestFit="1" customWidth="1"/>
    <col min="15627" max="15627" width="10.140625" style="21" bestFit="1" customWidth="1"/>
    <col min="15628" max="15629" width="10.140625" style="21" customWidth="1"/>
    <col min="15630" max="15630" width="9.140625" style="21" customWidth="1"/>
    <col min="15631" max="15631" width="12.28515625" style="21" customWidth="1"/>
    <col min="15632" max="15632" width="9.140625" style="21" customWidth="1"/>
    <col min="15633" max="15633" width="9.7109375" style="21" customWidth="1"/>
    <col min="15634" max="15872" width="9.140625" style="21"/>
    <col min="15873" max="15873" width="3.7109375" style="21" customWidth="1"/>
    <col min="15874" max="15874" width="4.5703125" style="21" customWidth="1"/>
    <col min="15875" max="15875" width="9.85546875" style="21" customWidth="1"/>
    <col min="15876" max="15876" width="51.140625" style="21" customWidth="1"/>
    <col min="15877" max="15877" width="0" style="21" hidden="1" customWidth="1"/>
    <col min="15878" max="15878" width="3.28515625" style="21" customWidth="1"/>
    <col min="15879" max="15879" width="9.7109375" style="21" customWidth="1"/>
    <col min="15880" max="15880" width="9.85546875" style="21" customWidth="1"/>
    <col min="15881" max="15881" width="10.85546875" style="21" bestFit="1" customWidth="1"/>
    <col min="15882" max="15882" width="6" style="21" bestFit="1" customWidth="1"/>
    <col min="15883" max="15883" width="10.140625" style="21" bestFit="1" customWidth="1"/>
    <col min="15884" max="15885" width="10.140625" style="21" customWidth="1"/>
    <col min="15886" max="15886" width="9.140625" style="21" customWidth="1"/>
    <col min="15887" max="15887" width="12.28515625" style="21" customWidth="1"/>
    <col min="15888" max="15888" width="9.140625" style="21" customWidth="1"/>
    <col min="15889" max="15889" width="9.7109375" style="21" customWidth="1"/>
    <col min="15890" max="16128" width="9.140625" style="21"/>
    <col min="16129" max="16129" width="3.7109375" style="21" customWidth="1"/>
    <col min="16130" max="16130" width="4.5703125" style="21" customWidth="1"/>
    <col min="16131" max="16131" width="9.85546875" style="21" customWidth="1"/>
    <col min="16132" max="16132" width="51.140625" style="21" customWidth="1"/>
    <col min="16133" max="16133" width="0" style="21" hidden="1" customWidth="1"/>
    <col min="16134" max="16134" width="3.28515625" style="21" customWidth="1"/>
    <col min="16135" max="16135" width="9.7109375" style="21" customWidth="1"/>
    <col min="16136" max="16136" width="9.85546875" style="21" customWidth="1"/>
    <col min="16137" max="16137" width="10.85546875" style="21" bestFit="1" customWidth="1"/>
    <col min="16138" max="16138" width="6" style="21" bestFit="1" customWidth="1"/>
    <col min="16139" max="16139" width="10.140625" style="21" bestFit="1" customWidth="1"/>
    <col min="16140" max="16141" width="10.140625" style="21" customWidth="1"/>
    <col min="16142" max="16142" width="9.140625" style="21" customWidth="1"/>
    <col min="16143" max="16143" width="12.28515625" style="21" customWidth="1"/>
    <col min="16144" max="16144" width="9.140625" style="21" customWidth="1"/>
    <col min="16145" max="16145" width="9.7109375" style="21" customWidth="1"/>
    <col min="16146" max="16384" width="9.140625" style="21"/>
  </cols>
  <sheetData>
    <row r="1" spans="1:30" s="5" customFormat="1" ht="18" customHeight="1" x14ac:dyDescent="0.25">
      <c r="A1" s="1" t="s">
        <v>0</v>
      </c>
      <c r="B1" s="1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4"/>
      <c r="P1" s="4"/>
    </row>
    <row r="2" spans="1:30" s="11" customFormat="1" ht="20.100000000000001" customHeight="1" x14ac:dyDescent="0.2">
      <c r="A2" s="6" t="s">
        <v>1</v>
      </c>
      <c r="B2" s="6"/>
      <c r="C2" s="7" t="s">
        <v>2</v>
      </c>
      <c r="D2" s="7"/>
      <c r="E2" s="8"/>
      <c r="F2" s="7"/>
      <c r="G2" s="7"/>
      <c r="H2" s="7"/>
      <c r="I2" s="7"/>
      <c r="J2" s="7"/>
      <c r="K2" s="7"/>
      <c r="L2" s="9"/>
      <c r="M2" s="9"/>
      <c r="N2" s="9"/>
      <c r="O2" s="10"/>
      <c r="P2" s="10"/>
    </row>
    <row r="3" spans="1:30" s="11" customFormat="1" ht="20.100000000000001" customHeight="1" x14ac:dyDescent="0.2">
      <c r="A3" s="6"/>
      <c r="B3" s="6"/>
      <c r="C3" s="7" t="str">
        <f>[1]Rek!B4</f>
        <v>část rušení vyústí</v>
      </c>
      <c r="D3" s="7"/>
      <c r="E3" s="8"/>
      <c r="F3" s="7"/>
      <c r="G3" s="7"/>
      <c r="H3" s="7"/>
      <c r="I3" s="7"/>
      <c r="J3" s="7"/>
      <c r="K3" s="7"/>
      <c r="L3" s="9"/>
      <c r="M3" s="9"/>
      <c r="N3" s="9"/>
      <c r="O3" s="10"/>
      <c r="P3" s="10"/>
    </row>
    <row r="4" spans="1:30" s="5" customFormat="1" ht="11.25" customHeight="1" x14ac:dyDescent="0.2">
      <c r="A4" s="12" t="s">
        <v>3</v>
      </c>
      <c r="B4" s="12"/>
      <c r="C4" s="13" t="s">
        <v>4</v>
      </c>
      <c r="D4" s="13"/>
      <c r="E4" s="14"/>
      <c r="F4" s="13"/>
      <c r="G4" s="13"/>
      <c r="H4" s="13"/>
      <c r="I4" s="13"/>
      <c r="J4" s="13"/>
      <c r="K4" s="13"/>
      <c r="L4" s="2"/>
      <c r="M4" s="2"/>
      <c r="N4" s="2"/>
      <c r="O4" s="4"/>
      <c r="P4" s="4"/>
    </row>
    <row r="5" spans="1:30" s="5" customFormat="1" ht="11.25" customHeight="1" x14ac:dyDescent="0.2">
      <c r="A5" s="12" t="s">
        <v>5</v>
      </c>
      <c r="B5" s="12"/>
      <c r="C5" s="13"/>
      <c r="D5" s="13"/>
      <c r="E5" s="14"/>
      <c r="F5" s="13"/>
      <c r="G5" s="13"/>
      <c r="H5" s="13"/>
      <c r="I5" s="13"/>
      <c r="J5" s="13"/>
      <c r="K5" s="13"/>
      <c r="L5" s="2"/>
      <c r="M5" s="2"/>
      <c r="N5" s="2"/>
      <c r="O5" s="4"/>
      <c r="P5" s="4"/>
    </row>
    <row r="6" spans="1:30" s="5" customFormat="1" ht="11.25" customHeight="1" x14ac:dyDescent="0.2">
      <c r="A6" s="13" t="s">
        <v>6</v>
      </c>
      <c r="B6" s="13"/>
      <c r="C6" s="13" t="s">
        <v>7</v>
      </c>
      <c r="D6" s="13"/>
      <c r="E6" s="14"/>
      <c r="F6" s="13"/>
      <c r="G6" s="13"/>
      <c r="H6" s="13"/>
      <c r="I6" s="13"/>
      <c r="J6" s="13"/>
      <c r="K6" s="13"/>
      <c r="L6" s="2"/>
      <c r="M6" s="2"/>
      <c r="N6" s="2"/>
      <c r="O6" s="4"/>
      <c r="P6" s="4"/>
    </row>
    <row r="7" spans="1:30" s="5" customFormat="1" ht="6" customHeight="1" x14ac:dyDescent="0.2">
      <c r="A7" s="13"/>
      <c r="B7" s="13"/>
      <c r="C7" s="13"/>
      <c r="D7" s="13"/>
      <c r="E7" s="14"/>
      <c r="F7" s="13"/>
      <c r="G7" s="13"/>
      <c r="H7" s="13"/>
      <c r="I7" s="13"/>
      <c r="J7" s="13"/>
      <c r="K7" s="13"/>
      <c r="L7" s="2"/>
      <c r="M7" s="2"/>
      <c r="N7" s="2"/>
      <c r="O7" s="4"/>
      <c r="P7" s="4"/>
    </row>
    <row r="8" spans="1:30" s="5" customFormat="1" ht="11.25" customHeight="1" x14ac:dyDescent="0.2">
      <c r="A8" s="13" t="s">
        <v>8</v>
      </c>
      <c r="B8" s="13"/>
      <c r="C8" s="13" t="str">
        <f>[1]Rek!B5</f>
        <v>Statutární město Ostrava</v>
      </c>
      <c r="D8" s="13"/>
      <c r="E8" s="14"/>
      <c r="F8" s="13"/>
      <c r="G8" s="13"/>
      <c r="H8" s="13"/>
      <c r="I8" s="13"/>
      <c r="J8" s="13"/>
      <c r="K8" s="13"/>
      <c r="L8" s="2"/>
      <c r="M8" s="2"/>
      <c r="N8" s="2"/>
      <c r="O8" s="4"/>
      <c r="P8" s="4"/>
    </row>
    <row r="9" spans="1:30" s="5" customFormat="1" ht="11.25" customHeight="1" x14ac:dyDescent="0.2">
      <c r="A9" s="13" t="s">
        <v>9</v>
      </c>
      <c r="B9" s="13"/>
      <c r="C9" s="13"/>
      <c r="D9" s="13"/>
      <c r="E9" s="14"/>
      <c r="F9" s="13"/>
      <c r="G9" s="13"/>
      <c r="H9" s="13"/>
      <c r="I9" s="13"/>
      <c r="J9" s="13"/>
      <c r="K9" s="13"/>
      <c r="L9" s="2"/>
      <c r="M9" s="2"/>
      <c r="N9" s="2"/>
      <c r="O9" s="4"/>
      <c r="P9" s="4"/>
    </row>
    <row r="10" spans="1:30" s="5" customFormat="1" ht="11.25" customHeight="1" x14ac:dyDescent="0.2">
      <c r="A10" s="13" t="s">
        <v>10</v>
      </c>
      <c r="B10" s="13"/>
      <c r="C10" s="15">
        <f>[1]Rek!G4</f>
        <v>41367</v>
      </c>
      <c r="D10" s="16"/>
      <c r="E10" s="14"/>
      <c r="F10" s="13"/>
      <c r="G10" s="13"/>
      <c r="H10" s="13"/>
      <c r="I10" s="13"/>
      <c r="J10" s="13"/>
      <c r="K10" s="13"/>
      <c r="L10" s="2"/>
      <c r="M10" s="2"/>
      <c r="N10" s="2"/>
      <c r="O10" s="4"/>
      <c r="P10" s="4"/>
    </row>
    <row r="11" spans="1:30" s="5" customFormat="1" ht="5.25" customHeight="1" thickBot="1" x14ac:dyDescent="0.25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4"/>
      <c r="O11" s="4"/>
    </row>
    <row r="12" spans="1:30" s="25" customFormat="1" ht="20.25" customHeight="1" x14ac:dyDescent="0.2">
      <c r="A12" s="17" t="s">
        <v>11</v>
      </c>
      <c r="B12" s="18" t="s">
        <v>12</v>
      </c>
      <c r="C12" s="18" t="s">
        <v>13</v>
      </c>
      <c r="D12" s="18" t="s">
        <v>14</v>
      </c>
      <c r="E12" s="19" t="s">
        <v>15</v>
      </c>
      <c r="F12" s="18" t="s">
        <v>16</v>
      </c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8" t="s">
        <v>22</v>
      </c>
      <c r="M12" s="20" t="s">
        <v>23</v>
      </c>
      <c r="N12" s="21"/>
      <c r="O12" s="22"/>
      <c r="P12" s="23"/>
      <c r="Q12" s="23"/>
      <c r="R12" s="23"/>
      <c r="S12" s="23"/>
      <c r="T12" s="23"/>
      <c r="U12" s="24"/>
      <c r="V12" s="23"/>
      <c r="W12" s="23"/>
      <c r="X12" s="23"/>
      <c r="Y12" s="23"/>
      <c r="Z12" s="23"/>
      <c r="AA12" s="23"/>
      <c r="AB12" s="23"/>
      <c r="AC12" s="23"/>
    </row>
    <row r="13" spans="1:30" s="31" customFormat="1" ht="12.75" customHeight="1" x14ac:dyDescent="0.2">
      <c r="A13" s="26">
        <v>1</v>
      </c>
      <c r="B13" s="27">
        <v>2</v>
      </c>
      <c r="C13" s="27">
        <v>3</v>
      </c>
      <c r="D13" s="27">
        <v>4</v>
      </c>
      <c r="E13" s="28">
        <v>6</v>
      </c>
      <c r="F13" s="27">
        <v>5</v>
      </c>
      <c r="G13" s="27">
        <v>6</v>
      </c>
      <c r="H13" s="27">
        <v>7</v>
      </c>
      <c r="I13" s="27">
        <v>8</v>
      </c>
      <c r="J13" s="27">
        <v>9</v>
      </c>
      <c r="K13" s="27">
        <v>10</v>
      </c>
      <c r="L13" s="27">
        <v>11</v>
      </c>
      <c r="M13" s="29">
        <v>12</v>
      </c>
      <c r="N13" s="21"/>
      <c r="O13" s="30"/>
      <c r="P13" s="23"/>
      <c r="Q13" s="23"/>
      <c r="R13" s="23"/>
      <c r="S13" s="23"/>
      <c r="T13" s="23"/>
      <c r="U13" s="24"/>
      <c r="V13" s="23"/>
      <c r="W13" s="23"/>
      <c r="X13" s="23"/>
      <c r="Y13" s="23"/>
      <c r="Z13" s="23"/>
      <c r="AA13" s="23"/>
      <c r="AB13" s="23"/>
      <c r="AC13" s="23"/>
      <c r="AD13" s="25"/>
    </row>
    <row r="14" spans="1:30" s="31" customFormat="1" ht="3.2" customHeight="1" x14ac:dyDescent="0.2">
      <c r="A14" s="32"/>
      <c r="B14" s="33"/>
      <c r="C14" s="33"/>
      <c r="D14" s="34"/>
      <c r="E14" s="35"/>
      <c r="F14" s="34"/>
      <c r="G14" s="36"/>
      <c r="H14" s="37"/>
      <c r="I14" s="37"/>
      <c r="J14" s="37"/>
      <c r="K14" s="38"/>
      <c r="L14" s="38"/>
      <c r="M14" s="39"/>
      <c r="N14" s="40"/>
      <c r="O14" s="40"/>
      <c r="P14" s="23"/>
      <c r="Q14" s="23"/>
      <c r="R14" s="23"/>
      <c r="S14" s="23"/>
      <c r="T14" s="23"/>
      <c r="U14" s="24"/>
      <c r="V14" s="23"/>
      <c r="W14" s="23"/>
      <c r="X14" s="23"/>
      <c r="Y14" s="23"/>
      <c r="Z14" s="23"/>
      <c r="AA14" s="23"/>
      <c r="AB14" s="23"/>
      <c r="AC14" s="23"/>
      <c r="AD14" s="25"/>
    </row>
    <row r="15" spans="1:30" x14ac:dyDescent="0.2">
      <c r="A15" s="32"/>
      <c r="B15" s="41"/>
      <c r="C15" s="42"/>
      <c r="D15" s="43" t="s">
        <v>24</v>
      </c>
      <c r="E15" s="44"/>
      <c r="F15" s="45"/>
      <c r="G15" s="45"/>
      <c r="H15" s="45"/>
      <c r="I15" s="37"/>
      <c r="J15" s="37"/>
      <c r="K15" s="46">
        <f>K16+K49+K53</f>
        <v>0</v>
      </c>
      <c r="L15" s="46">
        <f>L16+L49+L53</f>
        <v>0</v>
      </c>
      <c r="M15" s="258">
        <f>M16+M49+M53</f>
        <v>0</v>
      </c>
      <c r="N15" s="40"/>
      <c r="O15" s="47"/>
      <c r="P15" s="48"/>
      <c r="Q15" s="49"/>
      <c r="R15" s="49"/>
      <c r="S15" s="49"/>
      <c r="T15" s="50"/>
      <c r="U15" s="51"/>
      <c r="V15" s="50"/>
      <c r="W15" s="52"/>
      <c r="X15" s="53"/>
      <c r="Y15" s="53"/>
      <c r="Z15" s="53"/>
      <c r="AA15" s="54"/>
      <c r="AB15" s="54"/>
      <c r="AC15" s="54"/>
      <c r="AD15" s="40"/>
    </row>
    <row r="16" spans="1:30" x14ac:dyDescent="0.2">
      <c r="A16" s="32"/>
      <c r="B16" s="41"/>
      <c r="C16" s="42" t="s">
        <v>25</v>
      </c>
      <c r="D16" s="43" t="s">
        <v>26</v>
      </c>
      <c r="E16" s="44"/>
      <c r="F16" s="45"/>
      <c r="G16" s="45"/>
      <c r="H16" s="45"/>
      <c r="I16" s="37"/>
      <c r="J16" s="37"/>
      <c r="K16" s="38">
        <f>SUM(K18:K48)</f>
        <v>0</v>
      </c>
      <c r="L16" s="38">
        <f>SUM(L18:L48)</f>
        <v>0</v>
      </c>
      <c r="M16" s="39">
        <f>SUM(M18:M48)</f>
        <v>0</v>
      </c>
      <c r="N16" s="40"/>
      <c r="O16" s="47"/>
      <c r="P16" s="48"/>
      <c r="Q16" s="49"/>
      <c r="R16" s="49"/>
      <c r="S16" s="49"/>
      <c r="T16" s="50"/>
      <c r="U16" s="51"/>
      <c r="V16" s="50"/>
      <c r="W16" s="52"/>
      <c r="X16" s="53"/>
      <c r="Y16" s="53"/>
      <c r="Z16" s="53"/>
      <c r="AA16" s="54"/>
      <c r="AB16" s="54"/>
      <c r="AC16" s="54"/>
      <c r="AD16" s="40"/>
    </row>
    <row r="17" spans="1:253" x14ac:dyDescent="0.2">
      <c r="A17" s="55"/>
      <c r="B17" s="41"/>
      <c r="C17" s="56" t="s">
        <v>27</v>
      </c>
      <c r="D17" s="57" t="s">
        <v>28</v>
      </c>
      <c r="E17" s="58"/>
      <c r="F17" s="59"/>
      <c r="G17" s="60"/>
      <c r="H17" s="61"/>
      <c r="I17" s="62"/>
      <c r="J17" s="63"/>
      <c r="K17" s="62"/>
      <c r="L17" s="64"/>
      <c r="M17" s="65"/>
      <c r="N17" s="40"/>
      <c r="P17" s="48"/>
      <c r="Q17" s="66"/>
      <c r="R17" s="66"/>
      <c r="S17" s="67"/>
      <c r="T17" s="68"/>
      <c r="U17" s="69"/>
      <c r="V17" s="70"/>
      <c r="W17" s="70"/>
      <c r="X17" s="70"/>
      <c r="Y17" s="53"/>
      <c r="Z17" s="53"/>
      <c r="AA17" s="54"/>
      <c r="AB17" s="54"/>
      <c r="AC17" s="54"/>
      <c r="AD17" s="40"/>
    </row>
    <row r="18" spans="1:253" x14ac:dyDescent="0.2">
      <c r="A18" s="55" t="s">
        <v>29</v>
      </c>
      <c r="B18" s="71">
        <v>4</v>
      </c>
      <c r="C18" s="72"/>
      <c r="D18" s="57" t="s">
        <v>30</v>
      </c>
      <c r="E18" s="73"/>
      <c r="F18" s="59" t="s">
        <v>31</v>
      </c>
      <c r="G18" s="60">
        <v>1</v>
      </c>
      <c r="H18" s="61"/>
      <c r="I18" s="62">
        <f>H18*G18</f>
        <v>0</v>
      </c>
      <c r="J18" s="62"/>
      <c r="K18" s="62">
        <f>J18+I18</f>
        <v>0</v>
      </c>
      <c r="L18" s="64">
        <f>ROUND(K18*0.21,0)</f>
        <v>0</v>
      </c>
      <c r="M18" s="65">
        <f>L18+K18</f>
        <v>0</v>
      </c>
      <c r="N18" s="40"/>
      <c r="O18" s="74"/>
      <c r="P18" s="80"/>
      <c r="Q18" s="92"/>
      <c r="R18" s="254"/>
      <c r="S18" s="75"/>
      <c r="T18" s="76"/>
      <c r="U18" s="77"/>
      <c r="V18" s="78"/>
      <c r="W18" s="79"/>
      <c r="X18" s="80"/>
      <c r="Y18" s="81"/>
      <c r="Z18" s="82"/>
      <c r="AA18" s="81"/>
      <c r="AB18" s="83"/>
      <c r="AC18" s="83"/>
      <c r="AD18" s="40"/>
    </row>
    <row r="19" spans="1:253" s="40" customFormat="1" ht="5.0999999999999996" customHeight="1" x14ac:dyDescent="0.2">
      <c r="A19" s="84"/>
      <c r="B19" s="85" t="str">
        <f t="shared" ref="B19:B70" si="0">IF(A19=0," ",$B$18)</f>
        <v xml:space="preserve"> </v>
      </c>
      <c r="C19" s="86"/>
      <c r="D19" s="87"/>
      <c r="E19" s="88"/>
      <c r="F19" s="86"/>
      <c r="G19" s="89"/>
      <c r="H19" s="90"/>
      <c r="I19" s="63"/>
      <c r="J19" s="63"/>
      <c r="K19" s="63" t="s">
        <v>7</v>
      </c>
      <c r="L19" s="63"/>
      <c r="M19" s="91"/>
      <c r="P19" s="104"/>
      <c r="Q19" s="92"/>
      <c r="R19" s="254"/>
      <c r="S19" s="93"/>
      <c r="T19" s="94"/>
      <c r="U19" s="95"/>
      <c r="V19" s="78"/>
      <c r="W19" s="79"/>
      <c r="X19" s="80"/>
      <c r="Y19" s="81"/>
      <c r="Z19" s="81"/>
      <c r="AA19" s="81"/>
      <c r="AB19" s="96"/>
      <c r="AC19" s="96"/>
    </row>
    <row r="20" spans="1:253" ht="12.75" customHeight="1" x14ac:dyDescent="0.2">
      <c r="A20" s="55"/>
      <c r="B20" s="85" t="str">
        <f t="shared" si="0"/>
        <v xml:space="preserve"> </v>
      </c>
      <c r="C20" s="56" t="s">
        <v>32</v>
      </c>
      <c r="D20" s="97" t="s">
        <v>33</v>
      </c>
      <c r="E20" s="98"/>
      <c r="F20" s="86"/>
      <c r="G20" s="89"/>
      <c r="H20" s="90"/>
      <c r="I20" s="63"/>
      <c r="J20" s="63"/>
      <c r="K20" s="99" t="s">
        <v>7</v>
      </c>
      <c r="L20" s="99"/>
      <c r="M20" s="100"/>
      <c r="P20" s="104"/>
      <c r="Q20" s="92"/>
      <c r="R20" s="254"/>
      <c r="S20" s="101"/>
      <c r="T20" s="78"/>
      <c r="U20" s="102"/>
      <c r="V20" s="101"/>
      <c r="W20" s="103"/>
      <c r="X20" s="104"/>
      <c r="Y20" s="82"/>
      <c r="Z20" s="82"/>
      <c r="AA20" s="82"/>
      <c r="AB20" s="82"/>
      <c r="AC20" s="82"/>
      <c r="AD20" s="40"/>
    </row>
    <row r="21" spans="1:253" s="40" customFormat="1" ht="24" customHeight="1" x14ac:dyDescent="0.2">
      <c r="A21" s="84">
        <v>2</v>
      </c>
      <c r="B21" s="85">
        <f t="shared" si="0"/>
        <v>4</v>
      </c>
      <c r="C21" s="72"/>
      <c r="D21" s="105" t="s">
        <v>34</v>
      </c>
      <c r="E21" s="106" t="s">
        <v>35</v>
      </c>
      <c r="F21" s="86" t="s">
        <v>31</v>
      </c>
      <c r="G21" s="60">
        <v>1</v>
      </c>
      <c r="H21" s="61"/>
      <c r="I21" s="62">
        <f>H21*G21</f>
        <v>0</v>
      </c>
      <c r="J21" s="62"/>
      <c r="K21" s="62">
        <f>J21+I21</f>
        <v>0</v>
      </c>
      <c r="L21" s="64">
        <f>K21*0.21</f>
        <v>0</v>
      </c>
      <c r="M21" s="65">
        <f>L21+K21</f>
        <v>0</v>
      </c>
      <c r="N21" s="21"/>
      <c r="O21" s="21"/>
      <c r="P21" s="80"/>
      <c r="Q21" s="92"/>
      <c r="R21" s="254"/>
      <c r="S21" s="75"/>
      <c r="T21" s="107"/>
      <c r="U21" s="108"/>
      <c r="V21" s="101"/>
      <c r="W21" s="103"/>
      <c r="X21" s="104"/>
      <c r="Y21" s="82"/>
      <c r="Z21" s="82"/>
      <c r="AA21" s="109"/>
      <c r="AB21" s="109"/>
      <c r="AC21" s="109"/>
    </row>
    <row r="22" spans="1:253" s="121" customFormat="1" ht="24" customHeight="1" x14ac:dyDescent="0.25">
      <c r="A22" s="110">
        <v>3</v>
      </c>
      <c r="B22" s="111" t="s">
        <v>36</v>
      </c>
      <c r="C22" s="112"/>
      <c r="D22" s="113" t="s">
        <v>37</v>
      </c>
      <c r="E22" s="114" t="s">
        <v>35</v>
      </c>
      <c r="F22" s="115" t="s">
        <v>31</v>
      </c>
      <c r="G22" s="116">
        <v>1</v>
      </c>
      <c r="H22" s="117"/>
      <c r="I22" s="118">
        <f>G22*H22</f>
        <v>0</v>
      </c>
      <c r="J22" s="118"/>
      <c r="K22" s="118">
        <f>G22*H22</f>
        <v>0</v>
      </c>
      <c r="L22" s="119">
        <f>0.21*K22</f>
        <v>0</v>
      </c>
      <c r="M22" s="259"/>
      <c r="N22" s="120"/>
      <c r="O22" s="120"/>
      <c r="P22" s="255"/>
      <c r="Q22" s="255"/>
      <c r="R22" s="255"/>
      <c r="S22" s="255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  <c r="ED22" s="120"/>
      <c r="EE22" s="120"/>
      <c r="EF22" s="120"/>
      <c r="EG22" s="120"/>
      <c r="EH22" s="120"/>
      <c r="EI22" s="120"/>
      <c r="EJ22" s="120"/>
      <c r="EK22" s="120"/>
      <c r="EL22" s="120"/>
      <c r="EM22" s="120"/>
      <c r="EN22" s="120"/>
      <c r="EO22" s="120"/>
      <c r="EP22" s="120"/>
      <c r="EQ22" s="120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  <c r="IR22" s="120"/>
      <c r="IS22" s="120"/>
    </row>
    <row r="23" spans="1:253" ht="6" customHeight="1" x14ac:dyDescent="0.2">
      <c r="A23" s="84"/>
      <c r="B23" s="85" t="str">
        <f t="shared" si="0"/>
        <v xml:space="preserve"> </v>
      </c>
      <c r="C23" s="56"/>
      <c r="D23" s="87"/>
      <c r="E23" s="88"/>
      <c r="F23" s="86"/>
      <c r="G23" s="60"/>
      <c r="H23" s="60"/>
      <c r="I23" s="122"/>
      <c r="J23" s="122"/>
      <c r="K23" s="122" t="s">
        <v>7</v>
      </c>
      <c r="L23" s="122"/>
      <c r="M23" s="123"/>
      <c r="N23" s="40"/>
      <c r="O23" s="40"/>
      <c r="P23" s="79"/>
      <c r="Q23" s="92"/>
      <c r="R23" s="254"/>
      <c r="S23" s="93"/>
      <c r="T23" s="124"/>
      <c r="U23" s="125"/>
      <c r="V23" s="101"/>
      <c r="W23" s="79"/>
      <c r="X23" s="80"/>
      <c r="Y23" s="81"/>
      <c r="Z23" s="81"/>
      <c r="AA23" s="81"/>
      <c r="AB23" s="83"/>
      <c r="AC23" s="83"/>
      <c r="AD23" s="40"/>
    </row>
    <row r="24" spans="1:253" ht="12.75" customHeight="1" x14ac:dyDescent="0.2">
      <c r="A24" s="55"/>
      <c r="B24" s="85" t="str">
        <f t="shared" si="0"/>
        <v xml:space="preserve"> </v>
      </c>
      <c r="C24" s="56" t="s">
        <v>38</v>
      </c>
      <c r="D24" s="57" t="s">
        <v>39</v>
      </c>
      <c r="E24" s="73"/>
      <c r="F24" s="86"/>
      <c r="G24" s="60"/>
      <c r="H24" s="61"/>
      <c r="I24" s="62"/>
      <c r="J24" s="62"/>
      <c r="K24" s="122" t="s">
        <v>7</v>
      </c>
      <c r="L24" s="126"/>
      <c r="M24" s="127"/>
      <c r="P24" s="80"/>
      <c r="Q24" s="92"/>
      <c r="R24" s="254"/>
      <c r="S24" s="75"/>
      <c r="T24" s="78"/>
      <c r="U24" s="102"/>
      <c r="V24" s="101"/>
      <c r="W24" s="79"/>
      <c r="X24" s="79"/>
      <c r="Y24" s="128"/>
      <c r="Z24" s="128"/>
      <c r="AA24" s="128"/>
      <c r="AB24" s="128"/>
      <c r="AC24" s="128"/>
      <c r="AD24" s="40"/>
    </row>
    <row r="25" spans="1:253" ht="12.75" customHeight="1" x14ac:dyDescent="0.2">
      <c r="A25" s="84">
        <v>4</v>
      </c>
      <c r="B25" s="85">
        <f t="shared" si="0"/>
        <v>4</v>
      </c>
      <c r="C25" s="86"/>
      <c r="D25" s="129" t="s">
        <v>40</v>
      </c>
      <c r="E25" s="130" t="s">
        <v>41</v>
      </c>
      <c r="F25" s="86" t="s">
        <v>31</v>
      </c>
      <c r="G25" s="60">
        <v>1</v>
      </c>
      <c r="H25" s="61"/>
      <c r="I25" s="62">
        <f>H25*G25</f>
        <v>0</v>
      </c>
      <c r="J25" s="62"/>
      <c r="K25" s="62">
        <f>J25+I25</f>
        <v>0</v>
      </c>
      <c r="L25" s="64">
        <f>K25*0.21</f>
        <v>0</v>
      </c>
      <c r="M25" s="65">
        <f>L25+K25</f>
        <v>0</v>
      </c>
      <c r="N25" s="40"/>
      <c r="P25" s="80"/>
      <c r="Q25" s="92"/>
      <c r="R25" s="254"/>
      <c r="S25" s="75"/>
      <c r="T25" s="131"/>
      <c r="U25" s="132"/>
      <c r="V25" s="101"/>
      <c r="W25" s="79"/>
      <c r="X25" s="80"/>
      <c r="Y25" s="81"/>
      <c r="Z25" s="81"/>
      <c r="AA25" s="128"/>
      <c r="AB25" s="133"/>
      <c r="AC25" s="133"/>
      <c r="AD25" s="40"/>
    </row>
    <row r="26" spans="1:253" s="40" customFormat="1" ht="12.75" customHeight="1" x14ac:dyDescent="0.2">
      <c r="A26" s="84">
        <v>5</v>
      </c>
      <c r="B26" s="85">
        <f t="shared" si="0"/>
        <v>4</v>
      </c>
      <c r="C26" s="86"/>
      <c r="D26" s="129" t="s">
        <v>42</v>
      </c>
      <c r="E26" s="130" t="s">
        <v>43</v>
      </c>
      <c r="F26" s="86" t="s">
        <v>31</v>
      </c>
      <c r="G26" s="60">
        <v>1</v>
      </c>
      <c r="H26" s="61"/>
      <c r="I26" s="62">
        <f>H26*G26</f>
        <v>0</v>
      </c>
      <c r="J26" s="62"/>
      <c r="K26" s="62">
        <f>J26+I26</f>
        <v>0</v>
      </c>
      <c r="L26" s="64">
        <f>K26*0.21</f>
        <v>0</v>
      </c>
      <c r="M26" s="65">
        <f>L26+K26</f>
        <v>0</v>
      </c>
      <c r="O26" s="21"/>
      <c r="P26" s="80"/>
      <c r="Q26" s="92"/>
      <c r="R26" s="254"/>
      <c r="S26" s="101"/>
      <c r="T26" s="101"/>
      <c r="U26" s="134"/>
      <c r="V26" s="101"/>
      <c r="W26" s="79"/>
      <c r="X26" s="80"/>
      <c r="Y26" s="81"/>
      <c r="Z26" s="81"/>
      <c r="AA26" s="135"/>
      <c r="AB26" s="96"/>
      <c r="AC26" s="96"/>
    </row>
    <row r="27" spans="1:253" s="40" customFormat="1" ht="5.0999999999999996" customHeight="1" x14ac:dyDescent="0.2">
      <c r="A27" s="84"/>
      <c r="B27" s="85" t="str">
        <f t="shared" si="0"/>
        <v xml:space="preserve"> </v>
      </c>
      <c r="C27" s="86"/>
      <c r="D27" s="87"/>
      <c r="E27" s="88"/>
      <c r="F27" s="86"/>
      <c r="G27" s="89"/>
      <c r="H27" s="90"/>
      <c r="I27" s="63"/>
      <c r="J27" s="63"/>
      <c r="K27" s="63" t="s">
        <v>7</v>
      </c>
      <c r="L27" s="63"/>
      <c r="M27" s="91"/>
      <c r="P27" s="104"/>
      <c r="Q27" s="92"/>
      <c r="R27" s="254"/>
      <c r="S27" s="93"/>
      <c r="T27" s="94"/>
      <c r="U27" s="95"/>
      <c r="V27" s="78"/>
      <c r="W27" s="79"/>
      <c r="X27" s="80"/>
      <c r="Y27" s="81"/>
      <c r="Z27" s="81"/>
      <c r="AA27" s="81"/>
      <c r="AB27" s="96"/>
      <c r="AC27" s="96"/>
    </row>
    <row r="28" spans="1:253" s="40" customFormat="1" ht="12.75" customHeight="1" x14ac:dyDescent="0.2">
      <c r="A28" s="55"/>
      <c r="B28" s="85" t="str">
        <f t="shared" si="0"/>
        <v xml:space="preserve"> </v>
      </c>
      <c r="C28" s="56" t="s">
        <v>44</v>
      </c>
      <c r="D28" s="97" t="s">
        <v>45</v>
      </c>
      <c r="E28" s="98"/>
      <c r="F28" s="86"/>
      <c r="G28" s="60"/>
      <c r="H28" s="60"/>
      <c r="I28" s="122"/>
      <c r="J28" s="122"/>
      <c r="K28" s="122" t="s">
        <v>7</v>
      </c>
      <c r="L28" s="126"/>
      <c r="M28" s="127"/>
      <c r="O28" s="21"/>
      <c r="P28" s="79"/>
      <c r="Q28" s="92"/>
      <c r="R28" s="254"/>
      <c r="S28" s="101"/>
      <c r="T28" s="78"/>
      <c r="U28" s="102"/>
      <c r="V28" s="101"/>
      <c r="W28" s="79"/>
      <c r="X28" s="80"/>
      <c r="Y28" s="81"/>
      <c r="Z28" s="81"/>
      <c r="AA28" s="81"/>
      <c r="AB28" s="81"/>
      <c r="AC28" s="81"/>
    </row>
    <row r="29" spans="1:253" ht="12.75" customHeight="1" x14ac:dyDescent="0.2">
      <c r="A29" s="84">
        <v>6</v>
      </c>
      <c r="B29" s="85">
        <f t="shared" si="0"/>
        <v>4</v>
      </c>
      <c r="C29" s="72"/>
      <c r="D29" s="105" t="s">
        <v>46</v>
      </c>
      <c r="E29" s="136" t="s">
        <v>47</v>
      </c>
      <c r="F29" s="86" t="s">
        <v>31</v>
      </c>
      <c r="G29" s="60">
        <v>1</v>
      </c>
      <c r="H29" s="61"/>
      <c r="I29" s="62">
        <f>H29*G29</f>
        <v>0</v>
      </c>
      <c r="J29" s="62"/>
      <c r="K29" s="62">
        <f>J29+I29</f>
        <v>0</v>
      </c>
      <c r="L29" s="64">
        <f>K29*0.21</f>
        <v>0</v>
      </c>
      <c r="M29" s="65">
        <f>L29+K29</f>
        <v>0</v>
      </c>
      <c r="N29" s="40"/>
      <c r="P29" s="80"/>
      <c r="Q29" s="92"/>
      <c r="R29" s="254"/>
      <c r="S29" s="75"/>
      <c r="T29" s="107"/>
      <c r="U29" s="108"/>
      <c r="V29" s="101"/>
      <c r="W29" s="79"/>
      <c r="X29" s="79"/>
      <c r="Y29" s="128"/>
      <c r="Z29" s="128"/>
      <c r="AA29" s="128"/>
      <c r="AB29" s="133"/>
      <c r="AC29" s="133"/>
      <c r="AD29" s="40"/>
    </row>
    <row r="30" spans="1:253" ht="5.0999999999999996" customHeight="1" x14ac:dyDescent="0.2">
      <c r="A30" s="84"/>
      <c r="B30" s="85" t="str">
        <f t="shared" si="0"/>
        <v xml:space="preserve"> </v>
      </c>
      <c r="C30" s="56"/>
      <c r="D30" s="87"/>
      <c r="E30" s="88"/>
      <c r="F30" s="86"/>
      <c r="G30" s="60"/>
      <c r="H30" s="60"/>
      <c r="I30" s="122"/>
      <c r="J30" s="122"/>
      <c r="K30" s="122" t="s">
        <v>7</v>
      </c>
      <c r="L30" s="122"/>
      <c r="M30" s="123"/>
      <c r="N30" s="40"/>
      <c r="O30" s="40"/>
      <c r="P30" s="79"/>
      <c r="Q30" s="92"/>
      <c r="R30" s="254"/>
      <c r="S30" s="93"/>
      <c r="T30" s="137"/>
      <c r="U30" s="138"/>
      <c r="V30" s="101"/>
      <c r="W30" s="79"/>
      <c r="X30" s="80"/>
      <c r="Y30" s="81"/>
      <c r="Z30" s="81"/>
      <c r="AA30" s="135"/>
      <c r="AB30" s="96"/>
      <c r="AC30" s="96"/>
      <c r="AD30" s="40"/>
    </row>
    <row r="31" spans="1:253" ht="12.75" customHeight="1" x14ac:dyDescent="0.2">
      <c r="A31" s="55"/>
      <c r="B31" s="85" t="str">
        <f t="shared" si="0"/>
        <v xml:space="preserve"> </v>
      </c>
      <c r="C31" s="56" t="s">
        <v>48</v>
      </c>
      <c r="D31" s="139" t="s">
        <v>49</v>
      </c>
      <c r="E31" s="140"/>
      <c r="F31" s="86"/>
      <c r="G31" s="60"/>
      <c r="H31" s="61"/>
      <c r="I31" s="62"/>
      <c r="J31" s="62"/>
      <c r="K31" s="62" t="s">
        <v>7</v>
      </c>
      <c r="L31" s="126"/>
      <c r="M31" s="127"/>
      <c r="P31" s="80"/>
      <c r="Q31" s="92"/>
      <c r="R31" s="254"/>
      <c r="S31" s="75"/>
      <c r="T31" s="78"/>
      <c r="U31" s="102"/>
      <c r="V31" s="101"/>
      <c r="W31" s="79"/>
      <c r="X31" s="79"/>
      <c r="Y31" s="128"/>
      <c r="Z31" s="128"/>
      <c r="AA31" s="128"/>
      <c r="AB31" s="128"/>
      <c r="AC31" s="128"/>
      <c r="AD31" s="40"/>
    </row>
    <row r="32" spans="1:253" s="40" customFormat="1" ht="12.75" customHeight="1" x14ac:dyDescent="0.2">
      <c r="A32" s="55" t="s">
        <v>50</v>
      </c>
      <c r="B32" s="85">
        <f t="shared" si="0"/>
        <v>4</v>
      </c>
      <c r="C32" s="72"/>
      <c r="D32" s="129" t="s">
        <v>51</v>
      </c>
      <c r="E32" s="141" t="s">
        <v>52</v>
      </c>
      <c r="F32" s="86" t="s">
        <v>53</v>
      </c>
      <c r="G32" s="60">
        <v>553</v>
      </c>
      <c r="H32" s="61"/>
      <c r="I32" s="62">
        <f>H32*G32</f>
        <v>0</v>
      </c>
      <c r="J32" s="62"/>
      <c r="K32" s="62">
        <f>J32+I32</f>
        <v>0</v>
      </c>
      <c r="L32" s="64">
        <f>K32*0.21</f>
        <v>0</v>
      </c>
      <c r="M32" s="65">
        <f>L32+K32</f>
        <v>0</v>
      </c>
      <c r="O32" s="21"/>
      <c r="P32" s="80"/>
      <c r="Q32" s="92"/>
      <c r="R32" s="254"/>
      <c r="S32" s="75"/>
      <c r="T32" s="142"/>
      <c r="U32" s="143"/>
      <c r="V32" s="101"/>
      <c r="W32" s="79"/>
      <c r="X32" s="80"/>
      <c r="Y32" s="81"/>
      <c r="Z32" s="81"/>
      <c r="AA32" s="81"/>
      <c r="AB32" s="133"/>
      <c r="AC32" s="133"/>
    </row>
    <row r="33" spans="1:31" ht="5.0999999999999996" customHeight="1" x14ac:dyDescent="0.2">
      <c r="A33" s="84"/>
      <c r="B33" s="85" t="str">
        <f t="shared" si="0"/>
        <v xml:space="preserve"> </v>
      </c>
      <c r="C33" s="56"/>
      <c r="D33" s="87"/>
      <c r="E33" s="88"/>
      <c r="F33" s="86"/>
      <c r="G33" s="60"/>
      <c r="H33" s="60"/>
      <c r="I33" s="122"/>
      <c r="J33" s="122"/>
      <c r="K33" s="122" t="s">
        <v>7</v>
      </c>
      <c r="L33" s="122"/>
      <c r="M33" s="123"/>
      <c r="N33" s="40"/>
      <c r="O33" s="40"/>
      <c r="P33" s="79"/>
      <c r="Q33" s="92"/>
      <c r="R33" s="254"/>
      <c r="S33" s="93"/>
      <c r="T33" s="137"/>
      <c r="U33" s="138"/>
      <c r="V33" s="101"/>
      <c r="W33" s="79"/>
      <c r="X33" s="80"/>
      <c r="Y33" s="81"/>
      <c r="Z33" s="81"/>
      <c r="AA33" s="135"/>
      <c r="AB33" s="96"/>
      <c r="AC33" s="96"/>
      <c r="AD33" s="40"/>
    </row>
    <row r="34" spans="1:31" ht="12.75" customHeight="1" x14ac:dyDescent="0.2">
      <c r="A34" s="55"/>
      <c r="B34" s="85" t="str">
        <f t="shared" si="0"/>
        <v xml:space="preserve"> </v>
      </c>
      <c r="C34" s="56" t="s">
        <v>54</v>
      </c>
      <c r="D34" s="97" t="s">
        <v>55</v>
      </c>
      <c r="E34" s="98"/>
      <c r="F34" s="86"/>
      <c r="G34" s="60"/>
      <c r="H34" s="60"/>
      <c r="I34" s="122"/>
      <c r="J34" s="122"/>
      <c r="K34" s="122" t="s">
        <v>7</v>
      </c>
      <c r="L34" s="126"/>
      <c r="M34" s="127"/>
      <c r="N34" s="40"/>
      <c r="P34" s="79"/>
      <c r="Q34" s="92"/>
      <c r="R34" s="254"/>
      <c r="S34" s="101"/>
      <c r="T34" s="78"/>
      <c r="U34" s="102"/>
      <c r="V34" s="101"/>
      <c r="W34" s="79"/>
      <c r="X34" s="80"/>
      <c r="Y34" s="81"/>
      <c r="Z34" s="81"/>
      <c r="AA34" s="81"/>
      <c r="AB34" s="81"/>
      <c r="AC34" s="81"/>
      <c r="AD34" s="40"/>
    </row>
    <row r="35" spans="1:31" ht="12.75" customHeight="1" x14ac:dyDescent="0.2">
      <c r="A35" s="84">
        <v>8</v>
      </c>
      <c r="B35" s="85">
        <f t="shared" si="0"/>
        <v>4</v>
      </c>
      <c r="C35" s="72"/>
      <c r="D35" s="105" t="s">
        <v>56</v>
      </c>
      <c r="E35" s="144" t="s">
        <v>57</v>
      </c>
      <c r="F35" s="86" t="s">
        <v>31</v>
      </c>
      <c r="G35" s="60">
        <v>1</v>
      </c>
      <c r="H35" s="61"/>
      <c r="I35" s="62">
        <f>H35*G35</f>
        <v>0</v>
      </c>
      <c r="J35" s="62"/>
      <c r="K35" s="62">
        <f>J35+I35</f>
        <v>0</v>
      </c>
      <c r="L35" s="64">
        <f>K35*0.21</f>
        <v>0</v>
      </c>
      <c r="M35" s="65">
        <f>L35+K35</f>
        <v>0</v>
      </c>
      <c r="N35" s="40"/>
      <c r="P35" s="80"/>
      <c r="Q35" s="92"/>
      <c r="R35" s="254"/>
      <c r="S35" s="75"/>
      <c r="T35" s="107"/>
      <c r="U35" s="108"/>
      <c r="V35" s="101"/>
      <c r="W35" s="79"/>
      <c r="X35" s="79"/>
      <c r="Y35" s="128"/>
      <c r="Z35" s="128"/>
      <c r="AA35" s="128"/>
      <c r="AB35" s="133"/>
      <c r="AC35" s="133"/>
      <c r="AD35" s="40"/>
    </row>
    <row r="36" spans="1:31" s="40" customFormat="1" ht="5.0999999999999996" customHeight="1" x14ac:dyDescent="0.2">
      <c r="A36" s="84"/>
      <c r="B36" s="85" t="str">
        <f t="shared" si="0"/>
        <v xml:space="preserve"> </v>
      </c>
      <c r="C36" s="86"/>
      <c r="D36" s="87"/>
      <c r="E36" s="88"/>
      <c r="F36" s="86"/>
      <c r="G36" s="89"/>
      <c r="H36" s="90"/>
      <c r="I36" s="63"/>
      <c r="J36" s="63"/>
      <c r="K36" s="63" t="s">
        <v>7</v>
      </c>
      <c r="L36" s="63"/>
      <c r="M36" s="91"/>
      <c r="P36" s="104"/>
      <c r="Q36" s="92"/>
      <c r="R36" s="254"/>
      <c r="S36" s="93"/>
      <c r="T36" s="94"/>
      <c r="U36" s="95"/>
      <c r="V36" s="78"/>
      <c r="W36" s="79"/>
      <c r="X36" s="80"/>
      <c r="Y36" s="81"/>
      <c r="Z36" s="81"/>
      <c r="AA36" s="81"/>
      <c r="AB36" s="96"/>
      <c r="AC36" s="96"/>
    </row>
    <row r="37" spans="1:31" ht="12.75" customHeight="1" x14ac:dyDescent="0.2">
      <c r="A37" s="55"/>
      <c r="B37" s="85" t="str">
        <f t="shared" si="0"/>
        <v xml:space="preserve"> </v>
      </c>
      <c r="C37" s="56" t="s">
        <v>58</v>
      </c>
      <c r="D37" s="97" t="s">
        <v>59</v>
      </c>
      <c r="E37" s="98"/>
      <c r="F37" s="86"/>
      <c r="G37" s="60"/>
      <c r="H37" s="61"/>
      <c r="I37" s="62"/>
      <c r="J37" s="62"/>
      <c r="K37" s="122" t="s">
        <v>7</v>
      </c>
      <c r="L37" s="126"/>
      <c r="M37" s="127"/>
      <c r="P37" s="80"/>
      <c r="Q37" s="92"/>
      <c r="R37" s="254"/>
      <c r="S37" s="101"/>
      <c r="T37" s="78"/>
      <c r="U37" s="102"/>
      <c r="V37" s="101"/>
      <c r="W37" s="79"/>
      <c r="X37" s="80"/>
      <c r="Y37" s="81"/>
      <c r="Z37" s="81"/>
      <c r="AA37" s="81"/>
      <c r="AB37" s="81"/>
      <c r="AC37" s="81"/>
      <c r="AD37" s="40"/>
    </row>
    <row r="38" spans="1:31" ht="12.75" customHeight="1" x14ac:dyDescent="0.2">
      <c r="A38" s="84">
        <v>9</v>
      </c>
      <c r="B38" s="85">
        <f t="shared" si="0"/>
        <v>4</v>
      </c>
      <c r="C38" s="72"/>
      <c r="D38" s="145" t="s">
        <v>60</v>
      </c>
      <c r="E38" s="136" t="s">
        <v>60</v>
      </c>
      <c r="F38" s="86" t="s">
        <v>31</v>
      </c>
      <c r="G38" s="60">
        <v>1</v>
      </c>
      <c r="H38" s="61"/>
      <c r="I38" s="62">
        <f>H38*G38</f>
        <v>0</v>
      </c>
      <c r="J38" s="62"/>
      <c r="K38" s="62">
        <f>J38+I38</f>
        <v>0</v>
      </c>
      <c r="L38" s="64">
        <f>K38*0.21</f>
        <v>0</v>
      </c>
      <c r="M38" s="65">
        <f>L38+K38</f>
        <v>0</v>
      </c>
      <c r="P38" s="80"/>
      <c r="Q38" s="92"/>
      <c r="R38" s="254"/>
      <c r="S38" s="75"/>
      <c r="T38" s="107"/>
      <c r="U38" s="108"/>
      <c r="V38" s="101"/>
      <c r="W38" s="79"/>
      <c r="X38" s="80"/>
      <c r="Y38" s="81"/>
      <c r="Z38" s="81"/>
      <c r="AA38" s="128"/>
      <c r="AB38" s="133"/>
      <c r="AC38" s="133"/>
      <c r="AD38" s="40"/>
    </row>
    <row r="39" spans="1:31" s="40" customFormat="1" ht="12.75" customHeight="1" x14ac:dyDescent="0.2">
      <c r="A39" s="84">
        <v>10</v>
      </c>
      <c r="B39" s="85">
        <f t="shared" si="0"/>
        <v>4</v>
      </c>
      <c r="C39" s="72"/>
      <c r="D39" s="146" t="s">
        <v>61</v>
      </c>
      <c r="E39" s="147" t="s">
        <v>62</v>
      </c>
      <c r="F39" s="86" t="s">
        <v>31</v>
      </c>
      <c r="G39" s="60">
        <v>1</v>
      </c>
      <c r="H39" s="61"/>
      <c r="I39" s="62">
        <f>H39*G39</f>
        <v>0</v>
      </c>
      <c r="J39" s="62"/>
      <c r="K39" s="62">
        <f>J39+I39</f>
        <v>0</v>
      </c>
      <c r="L39" s="64">
        <f>K39*0.21</f>
        <v>0</v>
      </c>
      <c r="M39" s="65">
        <f>L39+K39</f>
        <v>0</v>
      </c>
      <c r="N39" s="21"/>
      <c r="O39" s="21"/>
      <c r="P39" s="80"/>
      <c r="Q39" s="92"/>
      <c r="R39" s="254"/>
      <c r="S39" s="93"/>
      <c r="T39" s="148"/>
      <c r="U39" s="138"/>
      <c r="V39" s="101"/>
      <c r="W39" s="79"/>
      <c r="X39" s="80"/>
      <c r="Y39" s="81"/>
      <c r="Z39" s="81"/>
      <c r="AA39" s="135"/>
      <c r="AB39" s="96"/>
      <c r="AC39" s="96"/>
    </row>
    <row r="40" spans="1:31" s="40" customFormat="1" ht="5.0999999999999996" customHeight="1" x14ac:dyDescent="0.2">
      <c r="A40" s="84"/>
      <c r="B40" s="85" t="str">
        <f t="shared" si="0"/>
        <v xml:space="preserve"> </v>
      </c>
      <c r="C40" s="86"/>
      <c r="D40" s="87"/>
      <c r="E40" s="88"/>
      <c r="F40" s="86"/>
      <c r="G40" s="89"/>
      <c r="H40" s="90"/>
      <c r="I40" s="63"/>
      <c r="J40" s="63"/>
      <c r="K40" s="63" t="s">
        <v>7</v>
      </c>
      <c r="L40" s="63"/>
      <c r="M40" s="91"/>
      <c r="P40" s="104"/>
      <c r="Q40" s="92"/>
      <c r="R40" s="254"/>
      <c r="S40" s="93"/>
      <c r="T40" s="94"/>
      <c r="U40" s="95"/>
      <c r="V40" s="78"/>
      <c r="W40" s="79"/>
      <c r="X40" s="80"/>
      <c r="Y40" s="81"/>
      <c r="Z40" s="81"/>
      <c r="AA40" s="81"/>
      <c r="AB40" s="96"/>
      <c r="AC40" s="96"/>
    </row>
    <row r="41" spans="1:31" ht="12.75" customHeight="1" x14ac:dyDescent="0.2">
      <c r="A41" s="55"/>
      <c r="B41" s="85" t="str">
        <f t="shared" si="0"/>
        <v xml:space="preserve"> </v>
      </c>
      <c r="C41" s="56" t="s">
        <v>63</v>
      </c>
      <c r="D41" s="97" t="s">
        <v>64</v>
      </c>
      <c r="E41" s="98"/>
      <c r="F41" s="86"/>
      <c r="G41" s="60"/>
      <c r="H41" s="61"/>
      <c r="I41" s="62"/>
      <c r="J41" s="62"/>
      <c r="K41" s="122" t="s">
        <v>7</v>
      </c>
      <c r="L41" s="126"/>
      <c r="M41" s="127"/>
      <c r="P41" s="80"/>
      <c r="Q41" s="92"/>
      <c r="R41" s="254"/>
      <c r="S41" s="101"/>
      <c r="T41" s="78"/>
      <c r="U41" s="102"/>
      <c r="V41" s="101"/>
      <c r="W41" s="79"/>
      <c r="X41" s="80"/>
      <c r="Y41" s="81"/>
      <c r="Z41" s="81"/>
      <c r="AA41" s="81"/>
      <c r="AB41" s="81"/>
      <c r="AC41" s="81"/>
      <c r="AD41" s="40"/>
    </row>
    <row r="42" spans="1:31" s="31" customFormat="1" ht="12.75" customHeight="1" x14ac:dyDescent="0.2">
      <c r="A42" s="149">
        <v>11</v>
      </c>
      <c r="B42" s="150">
        <f t="shared" si="0"/>
        <v>4</v>
      </c>
      <c r="C42" s="72"/>
      <c r="D42" s="145" t="s">
        <v>65</v>
      </c>
      <c r="E42" s="151" t="s">
        <v>66</v>
      </c>
      <c r="F42" s="152" t="s">
        <v>31</v>
      </c>
      <c r="G42" s="153">
        <v>1</v>
      </c>
      <c r="H42" s="154"/>
      <c r="I42" s="64">
        <f>H42*G42</f>
        <v>0</v>
      </c>
      <c r="J42" s="64"/>
      <c r="K42" s="64">
        <f>J42+I42</f>
        <v>0</v>
      </c>
      <c r="L42" s="64">
        <f>K42*0.21</f>
        <v>0</v>
      </c>
      <c r="M42" s="65">
        <f>L42+K42</f>
        <v>0</v>
      </c>
      <c r="P42" s="161"/>
      <c r="Q42" s="155"/>
      <c r="R42" s="256"/>
      <c r="S42" s="156"/>
      <c r="T42" s="157"/>
      <c r="U42" s="158"/>
      <c r="V42" s="159"/>
      <c r="W42" s="160"/>
      <c r="X42" s="161"/>
      <c r="Y42" s="83"/>
      <c r="Z42" s="83"/>
      <c r="AA42" s="133"/>
      <c r="AB42" s="133"/>
      <c r="AC42" s="133"/>
      <c r="AD42" s="25"/>
    </row>
    <row r="43" spans="1:31" s="31" customFormat="1" ht="12.75" customHeight="1" x14ac:dyDescent="0.2">
      <c r="A43" s="149">
        <v>12</v>
      </c>
      <c r="B43" s="150">
        <f t="shared" si="0"/>
        <v>4</v>
      </c>
      <c r="C43" s="72"/>
      <c r="D43" s="145" t="s">
        <v>67</v>
      </c>
      <c r="E43" s="162" t="s">
        <v>68</v>
      </c>
      <c r="F43" s="152" t="s">
        <v>31</v>
      </c>
      <c r="G43" s="153">
        <v>1</v>
      </c>
      <c r="H43" s="154"/>
      <c r="I43" s="64">
        <f>H43*G43</f>
        <v>0</v>
      </c>
      <c r="J43" s="64"/>
      <c r="K43" s="64">
        <f>J43+I43</f>
        <v>0</v>
      </c>
      <c r="L43" s="64">
        <f>K43*0.21</f>
        <v>0</v>
      </c>
      <c r="M43" s="65">
        <f>L43+K43</f>
        <v>0</v>
      </c>
      <c r="P43" s="161"/>
      <c r="Q43" s="155"/>
      <c r="R43" s="256"/>
      <c r="S43" s="93"/>
      <c r="T43" s="148"/>
      <c r="U43" s="163"/>
      <c r="V43" s="159"/>
      <c r="W43" s="160"/>
      <c r="X43" s="161"/>
      <c r="Y43" s="83"/>
      <c r="Z43" s="83"/>
      <c r="AA43" s="164"/>
      <c r="AB43" s="164"/>
      <c r="AC43" s="164"/>
      <c r="AD43" s="25"/>
    </row>
    <row r="44" spans="1:31" s="25" customFormat="1" ht="12.75" customHeight="1" x14ac:dyDescent="0.2">
      <c r="A44" s="149">
        <v>13</v>
      </c>
      <c r="B44" s="150">
        <f t="shared" si="0"/>
        <v>4</v>
      </c>
      <c r="C44" s="72"/>
      <c r="D44" s="146" t="s">
        <v>69</v>
      </c>
      <c r="E44" s="130" t="s">
        <v>70</v>
      </c>
      <c r="F44" s="152" t="s">
        <v>31</v>
      </c>
      <c r="G44" s="153">
        <v>1</v>
      </c>
      <c r="H44" s="154"/>
      <c r="I44" s="64">
        <f>H44*G44</f>
        <v>0</v>
      </c>
      <c r="J44" s="64"/>
      <c r="K44" s="64">
        <f>J44+I44</f>
        <v>0</v>
      </c>
      <c r="L44" s="64">
        <f>K44*0.21</f>
        <v>0</v>
      </c>
      <c r="M44" s="65">
        <f>L44+K44</f>
        <v>0</v>
      </c>
      <c r="O44" s="31"/>
      <c r="P44" s="160"/>
      <c r="Q44" s="155"/>
      <c r="R44" s="256"/>
      <c r="S44" s="93"/>
      <c r="T44" s="148"/>
      <c r="U44" s="95"/>
      <c r="V44" s="159"/>
      <c r="W44" s="160"/>
      <c r="X44" s="161"/>
      <c r="Y44" s="83"/>
      <c r="Z44" s="83"/>
      <c r="AA44" s="164"/>
      <c r="AB44" s="164"/>
      <c r="AC44" s="164"/>
    </row>
    <row r="45" spans="1:31" s="25" customFormat="1" ht="5.0999999999999996" customHeight="1" x14ac:dyDescent="0.2">
      <c r="A45" s="149"/>
      <c r="B45" s="150" t="str">
        <f t="shared" si="0"/>
        <v xml:space="preserve"> </v>
      </c>
      <c r="C45" s="152"/>
      <c r="D45" s="165"/>
      <c r="E45" s="166"/>
      <c r="F45" s="152"/>
      <c r="G45" s="167"/>
      <c r="H45" s="168"/>
      <c r="I45" s="169"/>
      <c r="J45" s="169"/>
      <c r="K45" s="169" t="s">
        <v>7</v>
      </c>
      <c r="L45" s="169"/>
      <c r="M45" s="170"/>
      <c r="P45" s="257"/>
      <c r="Q45" s="155"/>
      <c r="R45" s="256"/>
      <c r="S45" s="93"/>
      <c r="T45" s="94"/>
      <c r="U45" s="95"/>
      <c r="V45" s="171"/>
      <c r="W45" s="160"/>
      <c r="X45" s="161"/>
      <c r="Y45" s="83"/>
      <c r="Z45" s="83"/>
      <c r="AA45" s="83"/>
      <c r="AB45" s="164"/>
      <c r="AC45" s="164"/>
    </row>
    <row r="46" spans="1:31" s="25" customFormat="1" ht="12.75" customHeight="1" x14ac:dyDescent="0.2">
      <c r="A46" s="172"/>
      <c r="B46" s="150" t="str">
        <f t="shared" si="0"/>
        <v xml:space="preserve"> </v>
      </c>
      <c r="C46" s="173" t="s">
        <v>71</v>
      </c>
      <c r="D46" s="174" t="s">
        <v>72</v>
      </c>
      <c r="E46" s="175"/>
      <c r="F46" s="152"/>
      <c r="G46" s="153"/>
      <c r="H46" s="154"/>
      <c r="I46" s="64"/>
      <c r="J46" s="64"/>
      <c r="K46" s="126" t="s">
        <v>7</v>
      </c>
      <c r="L46" s="126"/>
      <c r="M46" s="127"/>
      <c r="N46" s="31"/>
      <c r="O46" s="31"/>
      <c r="P46" s="161"/>
      <c r="Q46" s="155"/>
      <c r="R46" s="256"/>
      <c r="S46" s="159"/>
      <c r="T46" s="171"/>
      <c r="U46" s="176"/>
      <c r="V46" s="159"/>
      <c r="W46" s="160"/>
      <c r="X46" s="161"/>
      <c r="Y46" s="83"/>
      <c r="Z46" s="83"/>
      <c r="AA46" s="83"/>
      <c r="AB46" s="83"/>
      <c r="AC46" s="83"/>
    </row>
    <row r="47" spans="1:31" s="25" customFormat="1" ht="12.75" customHeight="1" x14ac:dyDescent="0.2">
      <c r="A47" s="149">
        <v>14</v>
      </c>
      <c r="B47" s="150">
        <f t="shared" si="0"/>
        <v>4</v>
      </c>
      <c r="C47" s="72"/>
      <c r="D47" s="145" t="s">
        <v>73</v>
      </c>
      <c r="E47" s="151" t="s">
        <v>74</v>
      </c>
      <c r="F47" s="152" t="s">
        <v>31</v>
      </c>
      <c r="G47" s="153">
        <v>1</v>
      </c>
      <c r="H47" s="154"/>
      <c r="I47" s="64">
        <f>H47*G47</f>
        <v>0</v>
      </c>
      <c r="J47" s="64"/>
      <c r="K47" s="64">
        <f>J47+I47</f>
        <v>0</v>
      </c>
      <c r="L47" s="64">
        <f>K47*0.21</f>
        <v>0</v>
      </c>
      <c r="M47" s="65">
        <f>L47+K47</f>
        <v>0</v>
      </c>
      <c r="O47" s="31"/>
      <c r="P47" s="160"/>
      <c r="Q47" s="155"/>
      <c r="R47" s="256"/>
      <c r="S47" s="156"/>
      <c r="T47" s="157"/>
      <c r="U47" s="158"/>
      <c r="V47" s="159"/>
      <c r="W47" s="160"/>
      <c r="X47" s="161"/>
      <c r="Y47" s="83"/>
      <c r="Z47" s="83"/>
      <c r="AA47" s="133"/>
      <c r="AB47" s="133"/>
      <c r="AC47" s="133"/>
      <c r="AE47" s="31"/>
    </row>
    <row r="48" spans="1:31" s="40" customFormat="1" ht="5.0999999999999996" customHeight="1" x14ac:dyDescent="0.2">
      <c r="A48" s="84"/>
      <c r="B48" s="85" t="str">
        <f t="shared" si="0"/>
        <v xml:space="preserve"> </v>
      </c>
      <c r="C48" s="86"/>
      <c r="D48" s="87"/>
      <c r="E48" s="88"/>
      <c r="F48" s="86"/>
      <c r="G48" s="89"/>
      <c r="H48" s="90"/>
      <c r="I48" s="63"/>
      <c r="J48" s="63"/>
      <c r="K48" s="63" t="s">
        <v>7</v>
      </c>
      <c r="L48" s="63"/>
      <c r="M48" s="91"/>
      <c r="P48" s="104"/>
      <c r="Q48" s="92"/>
      <c r="R48" s="254"/>
      <c r="S48" s="93"/>
      <c r="T48" s="94"/>
      <c r="U48" s="95"/>
      <c r="V48" s="78"/>
      <c r="W48" s="79"/>
      <c r="X48" s="80"/>
      <c r="Y48" s="81"/>
      <c r="Z48" s="81"/>
      <c r="AA48" s="81"/>
      <c r="AB48" s="96"/>
      <c r="AC48" s="96"/>
    </row>
    <row r="49" spans="1:30" ht="12.75" customHeight="1" x14ac:dyDescent="0.2">
      <c r="A49" s="55"/>
      <c r="B49" s="85" t="str">
        <f t="shared" si="0"/>
        <v xml:space="preserve"> </v>
      </c>
      <c r="C49" s="42" t="s">
        <v>75</v>
      </c>
      <c r="D49" s="43" t="s">
        <v>76</v>
      </c>
      <c r="E49" s="177"/>
      <c r="F49" s="86"/>
      <c r="G49" s="60"/>
      <c r="H49" s="61"/>
      <c r="I49" s="62"/>
      <c r="J49" s="62"/>
      <c r="K49" s="178">
        <f>K51</f>
        <v>0</v>
      </c>
      <c r="L49" s="178">
        <f>L51</f>
        <v>0</v>
      </c>
      <c r="M49" s="179">
        <f>M51</f>
        <v>0</v>
      </c>
      <c r="N49" s="40"/>
      <c r="O49" s="40"/>
      <c r="P49" s="80"/>
      <c r="Q49" s="92"/>
      <c r="R49" s="186"/>
      <c r="S49" s="101"/>
      <c r="T49" s="180"/>
      <c r="U49" s="181"/>
      <c r="V49" s="101"/>
      <c r="W49" s="79"/>
      <c r="X49" s="80"/>
      <c r="Y49" s="81"/>
      <c r="Z49" s="81"/>
      <c r="AA49" s="81"/>
      <c r="AB49" s="81"/>
      <c r="AC49" s="81"/>
      <c r="AD49" s="40"/>
    </row>
    <row r="50" spans="1:30" ht="12.75" customHeight="1" x14ac:dyDescent="0.2">
      <c r="A50" s="84"/>
      <c r="B50" s="85" t="str">
        <f t="shared" si="0"/>
        <v xml:space="preserve"> </v>
      </c>
      <c r="C50" s="182" t="s">
        <v>77</v>
      </c>
      <c r="D50" s="183" t="s">
        <v>78</v>
      </c>
      <c r="E50" s="184"/>
      <c r="F50" s="86"/>
      <c r="G50" s="60"/>
      <c r="H50" s="61"/>
      <c r="I50" s="62"/>
      <c r="J50" s="62"/>
      <c r="K50" s="185" t="s">
        <v>7</v>
      </c>
      <c r="L50" s="64"/>
      <c r="M50" s="65"/>
      <c r="P50" s="80"/>
      <c r="Q50" s="92"/>
      <c r="R50" s="254"/>
      <c r="S50" s="67"/>
      <c r="T50" s="68"/>
      <c r="U50" s="181"/>
      <c r="V50" s="101"/>
      <c r="W50" s="79"/>
      <c r="X50" s="80"/>
      <c r="Y50" s="81"/>
      <c r="Z50" s="81"/>
      <c r="AA50" s="186"/>
      <c r="AB50" s="186"/>
      <c r="AC50" s="186"/>
      <c r="AD50" s="40"/>
    </row>
    <row r="51" spans="1:30" s="40" customFormat="1" ht="12.75" customHeight="1" x14ac:dyDescent="0.2">
      <c r="A51" s="84">
        <v>15</v>
      </c>
      <c r="B51" s="85">
        <f t="shared" si="0"/>
        <v>4</v>
      </c>
      <c r="C51" s="72"/>
      <c r="D51" s="146" t="s">
        <v>78</v>
      </c>
      <c r="E51" s="136" t="s">
        <v>79</v>
      </c>
      <c r="F51" s="152" t="s">
        <v>80</v>
      </c>
      <c r="G51" s="153">
        <v>1</v>
      </c>
      <c r="H51" s="61"/>
      <c r="I51" s="62">
        <f>H51*G51</f>
        <v>0</v>
      </c>
      <c r="J51" s="62"/>
      <c r="K51" s="62">
        <f>J51+I51</f>
        <v>0</v>
      </c>
      <c r="L51" s="64">
        <f>K51*0.21</f>
        <v>0</v>
      </c>
      <c r="M51" s="65">
        <f>L51+K51</f>
        <v>0</v>
      </c>
      <c r="N51" s="21"/>
      <c r="O51" s="21"/>
      <c r="P51" s="161"/>
      <c r="Q51" s="92"/>
      <c r="R51" s="254"/>
      <c r="S51" s="187"/>
      <c r="T51" s="188"/>
      <c r="U51" s="189"/>
      <c r="V51" s="101"/>
      <c r="W51" s="79"/>
      <c r="X51" s="80"/>
      <c r="Y51" s="81"/>
      <c r="Z51" s="81"/>
      <c r="AA51" s="135"/>
      <c r="AB51" s="83"/>
      <c r="AC51" s="83"/>
    </row>
    <row r="52" spans="1:30" s="40" customFormat="1" ht="5.0999999999999996" customHeight="1" x14ac:dyDescent="0.2">
      <c r="A52" s="84"/>
      <c r="B52" s="85" t="str">
        <f t="shared" si="0"/>
        <v xml:space="preserve"> </v>
      </c>
      <c r="C52" s="86"/>
      <c r="D52" s="87"/>
      <c r="E52" s="88"/>
      <c r="F52" s="86"/>
      <c r="G52" s="89"/>
      <c r="H52" s="90"/>
      <c r="I52" s="63"/>
      <c r="J52" s="63"/>
      <c r="K52" s="63" t="s">
        <v>7</v>
      </c>
      <c r="L52" s="63"/>
      <c r="M52" s="91"/>
      <c r="P52" s="104"/>
      <c r="Q52" s="92"/>
      <c r="R52" s="254"/>
      <c r="S52" s="93"/>
      <c r="T52" s="94"/>
      <c r="U52" s="95"/>
      <c r="V52" s="78"/>
      <c r="W52" s="79"/>
      <c r="X52" s="80"/>
      <c r="Y52" s="81"/>
      <c r="Z52" s="81"/>
      <c r="AA52" s="81"/>
      <c r="AB52" s="96"/>
      <c r="AC52" s="96"/>
    </row>
    <row r="53" spans="1:30" s="40" customFormat="1" ht="12.75" customHeight="1" x14ac:dyDescent="0.2">
      <c r="A53" s="55"/>
      <c r="B53" s="85" t="str">
        <f t="shared" si="0"/>
        <v xml:space="preserve"> </v>
      </c>
      <c r="C53" s="42" t="s">
        <v>81</v>
      </c>
      <c r="D53" s="43" t="s">
        <v>82</v>
      </c>
      <c r="E53" s="190"/>
      <c r="F53" s="86"/>
      <c r="G53" s="60"/>
      <c r="H53" s="61"/>
      <c r="I53" s="62"/>
      <c r="J53" s="62"/>
      <c r="K53" s="178">
        <f>SUM(K54:K72)</f>
        <v>0</v>
      </c>
      <c r="L53" s="178">
        <f>SUM(L54:L72)</f>
        <v>0</v>
      </c>
      <c r="M53" s="179">
        <f>K53+L53</f>
        <v>0</v>
      </c>
      <c r="P53" s="80"/>
      <c r="Q53" s="92"/>
      <c r="R53" s="186"/>
      <c r="S53" s="101"/>
      <c r="T53" s="101"/>
      <c r="U53" s="191"/>
      <c r="V53" s="101"/>
      <c r="W53" s="79"/>
      <c r="X53" s="80"/>
      <c r="Y53" s="81"/>
      <c r="Z53" s="81"/>
      <c r="AA53" s="81"/>
      <c r="AB53" s="81"/>
      <c r="AC53" s="81"/>
    </row>
    <row r="54" spans="1:30" s="40" customFormat="1" ht="5.0999999999999996" customHeight="1" x14ac:dyDescent="0.2">
      <c r="A54" s="84"/>
      <c r="B54" s="85" t="str">
        <f t="shared" si="0"/>
        <v xml:space="preserve"> </v>
      </c>
      <c r="C54" s="86"/>
      <c r="D54" s="87"/>
      <c r="E54" s="88"/>
      <c r="F54" s="86"/>
      <c r="G54" s="89"/>
      <c r="H54" s="90"/>
      <c r="I54" s="63"/>
      <c r="J54" s="63"/>
      <c r="K54" s="63" t="s">
        <v>7</v>
      </c>
      <c r="L54" s="63"/>
      <c r="M54" s="91"/>
      <c r="P54" s="104"/>
      <c r="Q54" s="92"/>
      <c r="R54" s="254"/>
      <c r="S54" s="93"/>
      <c r="T54" s="94"/>
      <c r="U54" s="95"/>
      <c r="V54" s="78"/>
      <c r="W54" s="79"/>
      <c r="X54" s="80"/>
      <c r="Y54" s="81"/>
      <c r="Z54" s="81"/>
      <c r="AA54" s="81"/>
      <c r="AB54" s="96"/>
      <c r="AC54" s="96"/>
    </row>
    <row r="55" spans="1:30" ht="12.75" customHeight="1" x14ac:dyDescent="0.2">
      <c r="A55" s="55"/>
      <c r="B55" s="85" t="str">
        <f t="shared" si="0"/>
        <v xml:space="preserve"> </v>
      </c>
      <c r="C55" s="56" t="s">
        <v>83</v>
      </c>
      <c r="D55" s="57" t="s">
        <v>84</v>
      </c>
      <c r="E55" s="192"/>
      <c r="F55" s="86"/>
      <c r="G55" s="60"/>
      <c r="H55" s="61"/>
      <c r="I55" s="62"/>
      <c r="J55" s="62"/>
      <c r="K55" s="122" t="s">
        <v>7</v>
      </c>
      <c r="L55" s="126"/>
      <c r="M55" s="127"/>
      <c r="P55" s="80"/>
      <c r="Q55" s="92"/>
      <c r="R55" s="254"/>
      <c r="S55" s="75"/>
      <c r="T55" s="101"/>
      <c r="U55" s="132"/>
      <c r="V55" s="101"/>
      <c r="W55" s="79"/>
      <c r="X55" s="80"/>
      <c r="Y55" s="81"/>
      <c r="Z55" s="81"/>
      <c r="AA55" s="135"/>
      <c r="AB55" s="135"/>
      <c r="AC55" s="135"/>
      <c r="AD55" s="40"/>
    </row>
    <row r="56" spans="1:30" s="40" customFormat="1" ht="12.75" customHeight="1" x14ac:dyDescent="0.2">
      <c r="A56" s="84">
        <v>16</v>
      </c>
      <c r="B56" s="85">
        <f t="shared" si="0"/>
        <v>4</v>
      </c>
      <c r="C56" s="72"/>
      <c r="D56" s="129" t="s">
        <v>85</v>
      </c>
      <c r="E56" s="147" t="s">
        <v>86</v>
      </c>
      <c r="F56" s="86" t="s">
        <v>31</v>
      </c>
      <c r="G56" s="60">
        <v>1</v>
      </c>
      <c r="H56" s="61"/>
      <c r="I56" s="62">
        <f>H56*G56</f>
        <v>0</v>
      </c>
      <c r="J56" s="62"/>
      <c r="K56" s="62">
        <f>J56+I56</f>
        <v>0</v>
      </c>
      <c r="L56" s="64">
        <f>K56*0.21</f>
        <v>0</v>
      </c>
      <c r="M56" s="65">
        <f>L56+K56</f>
        <v>0</v>
      </c>
      <c r="N56" s="21"/>
      <c r="O56" s="21"/>
      <c r="P56" s="80"/>
      <c r="Q56" s="92"/>
      <c r="R56" s="254"/>
      <c r="S56" s="93"/>
      <c r="T56" s="159"/>
      <c r="U56" s="193"/>
      <c r="V56" s="101"/>
      <c r="W56" s="79"/>
      <c r="X56" s="80"/>
      <c r="Y56" s="81"/>
      <c r="Z56" s="81"/>
      <c r="AA56" s="135"/>
      <c r="AB56" s="96"/>
      <c r="AC56" s="96"/>
    </row>
    <row r="57" spans="1:30" s="40" customFormat="1" ht="5.0999999999999996" customHeight="1" x14ac:dyDescent="0.2">
      <c r="A57" s="84"/>
      <c r="B57" s="85" t="str">
        <f t="shared" si="0"/>
        <v xml:space="preserve"> </v>
      </c>
      <c r="C57" s="86"/>
      <c r="D57" s="87"/>
      <c r="E57" s="88"/>
      <c r="F57" s="86"/>
      <c r="G57" s="89"/>
      <c r="H57" s="90"/>
      <c r="I57" s="63"/>
      <c r="J57" s="63"/>
      <c r="K57" s="63" t="s">
        <v>7</v>
      </c>
      <c r="L57" s="63"/>
      <c r="M57" s="91"/>
      <c r="P57" s="104"/>
      <c r="Q57" s="92"/>
      <c r="R57" s="254"/>
      <c r="S57" s="93"/>
      <c r="T57" s="94"/>
      <c r="U57" s="95"/>
      <c r="V57" s="78"/>
      <c r="W57" s="79"/>
      <c r="X57" s="80"/>
      <c r="Y57" s="81"/>
      <c r="Z57" s="81"/>
      <c r="AA57" s="81"/>
      <c r="AB57" s="96"/>
      <c r="AC57" s="96"/>
    </row>
    <row r="58" spans="1:30" s="40" customFormat="1" ht="12.75" customHeight="1" x14ac:dyDescent="0.2">
      <c r="A58" s="55"/>
      <c r="B58" s="85" t="str">
        <f t="shared" si="0"/>
        <v xml:space="preserve"> </v>
      </c>
      <c r="C58" s="56" t="s">
        <v>87</v>
      </c>
      <c r="D58" s="57" t="s">
        <v>88</v>
      </c>
      <c r="E58" s="192"/>
      <c r="F58" s="86"/>
      <c r="G58" s="60"/>
      <c r="H58" s="61"/>
      <c r="I58" s="62"/>
      <c r="J58" s="62"/>
      <c r="K58" s="62" t="s">
        <v>7</v>
      </c>
      <c r="L58" s="64"/>
      <c r="M58" s="65"/>
      <c r="N58" s="21"/>
      <c r="O58" s="21"/>
      <c r="P58" s="80"/>
      <c r="Q58" s="92"/>
      <c r="R58" s="254"/>
      <c r="S58" s="75"/>
      <c r="T58" s="101"/>
      <c r="U58" s="101"/>
      <c r="V58" s="101"/>
      <c r="W58" s="79"/>
      <c r="X58" s="80"/>
      <c r="Y58" s="81"/>
      <c r="Z58" s="81"/>
      <c r="AA58" s="81"/>
      <c r="AB58" s="81"/>
      <c r="AC58" s="81"/>
    </row>
    <row r="59" spans="1:30" ht="12.75" customHeight="1" x14ac:dyDescent="0.2">
      <c r="A59" s="84">
        <v>17</v>
      </c>
      <c r="B59" s="85">
        <f t="shared" si="0"/>
        <v>4</v>
      </c>
      <c r="C59" s="72"/>
      <c r="D59" s="129" t="s">
        <v>89</v>
      </c>
      <c r="E59" s="194" t="s">
        <v>90</v>
      </c>
      <c r="F59" s="86" t="s">
        <v>31</v>
      </c>
      <c r="G59" s="60">
        <v>1</v>
      </c>
      <c r="H59" s="61"/>
      <c r="I59" s="62">
        <f>H59*G59</f>
        <v>0</v>
      </c>
      <c r="J59" s="62"/>
      <c r="K59" s="62">
        <f>J59+I59</f>
        <v>0</v>
      </c>
      <c r="L59" s="64">
        <f>K59*0.21</f>
        <v>0</v>
      </c>
      <c r="M59" s="65">
        <f>L59+K59</f>
        <v>0</v>
      </c>
      <c r="P59" s="80"/>
      <c r="Q59" s="92"/>
      <c r="R59" s="254"/>
      <c r="S59" s="75"/>
      <c r="T59" s="131"/>
      <c r="U59" s="131"/>
      <c r="V59" s="101"/>
      <c r="W59" s="79"/>
      <c r="X59" s="80"/>
      <c r="Y59" s="81"/>
      <c r="Z59" s="81"/>
      <c r="AA59" s="81"/>
      <c r="AB59" s="83"/>
      <c r="AC59" s="83"/>
      <c r="AD59" s="40"/>
    </row>
    <row r="60" spans="1:30" ht="12.75" customHeight="1" x14ac:dyDescent="0.2">
      <c r="A60" s="84">
        <v>18</v>
      </c>
      <c r="B60" s="85">
        <f t="shared" si="0"/>
        <v>4</v>
      </c>
      <c r="C60" s="72"/>
      <c r="D60" s="129" t="s">
        <v>91</v>
      </c>
      <c r="E60" s="195" t="s">
        <v>92</v>
      </c>
      <c r="F60" s="86" t="s">
        <v>31</v>
      </c>
      <c r="G60" s="60">
        <v>1</v>
      </c>
      <c r="H60" s="61"/>
      <c r="I60" s="62">
        <f>H60*G60</f>
        <v>0</v>
      </c>
      <c r="J60" s="62"/>
      <c r="K60" s="62">
        <f>J60+I60</f>
        <v>0</v>
      </c>
      <c r="L60" s="64">
        <f>K60*0.21</f>
        <v>0</v>
      </c>
      <c r="M60" s="65">
        <f>L60+K60</f>
        <v>0</v>
      </c>
      <c r="P60" s="80"/>
      <c r="Q60" s="92"/>
      <c r="R60" s="254"/>
      <c r="S60" s="93"/>
      <c r="T60" s="101"/>
      <c r="U60" s="196"/>
      <c r="V60" s="101"/>
      <c r="W60" s="79"/>
      <c r="X60" s="80"/>
      <c r="Y60" s="81"/>
      <c r="Z60" s="81"/>
      <c r="AA60" s="135"/>
      <c r="AB60" s="96"/>
      <c r="AC60" s="96"/>
      <c r="AD60" s="40"/>
    </row>
    <row r="61" spans="1:30" s="40" customFormat="1" ht="12.75" customHeight="1" x14ac:dyDescent="0.2">
      <c r="A61" s="55" t="s">
        <v>93</v>
      </c>
      <c r="B61" s="85">
        <f t="shared" si="0"/>
        <v>4</v>
      </c>
      <c r="C61" s="72"/>
      <c r="D61" s="129" t="s">
        <v>94</v>
      </c>
      <c r="E61" s="195" t="s">
        <v>95</v>
      </c>
      <c r="F61" s="86" t="s">
        <v>31</v>
      </c>
      <c r="G61" s="60">
        <v>1</v>
      </c>
      <c r="H61" s="61"/>
      <c r="I61" s="62">
        <f>H61*G61</f>
        <v>0</v>
      </c>
      <c r="J61" s="62"/>
      <c r="K61" s="62">
        <f>J61+I61</f>
        <v>0</v>
      </c>
      <c r="L61" s="64">
        <f>K61*0.21</f>
        <v>0</v>
      </c>
      <c r="M61" s="65">
        <f>L61+K61</f>
        <v>0</v>
      </c>
      <c r="N61" s="21"/>
      <c r="O61" s="21"/>
      <c r="P61" s="80"/>
      <c r="Q61" s="92"/>
      <c r="R61" s="254"/>
      <c r="S61" s="93"/>
      <c r="T61" s="101"/>
      <c r="U61" s="197"/>
      <c r="V61" s="101"/>
      <c r="W61" s="79"/>
      <c r="X61" s="80"/>
      <c r="Y61" s="81"/>
      <c r="Z61" s="81"/>
      <c r="AA61" s="135"/>
      <c r="AB61" s="96"/>
      <c r="AC61" s="96"/>
    </row>
    <row r="62" spans="1:30" ht="24" customHeight="1" x14ac:dyDescent="0.2">
      <c r="A62" s="84">
        <v>20</v>
      </c>
      <c r="B62" s="85">
        <f t="shared" si="0"/>
        <v>4</v>
      </c>
      <c r="C62" s="72"/>
      <c r="D62" s="129" t="s">
        <v>96</v>
      </c>
      <c r="E62" s="106" t="s">
        <v>97</v>
      </c>
      <c r="F62" s="86" t="s">
        <v>31</v>
      </c>
      <c r="G62" s="60">
        <v>1</v>
      </c>
      <c r="H62" s="61"/>
      <c r="I62" s="62">
        <f>H62*G62</f>
        <v>0</v>
      </c>
      <c r="J62" s="62"/>
      <c r="K62" s="62">
        <f>J62+I62</f>
        <v>0</v>
      </c>
      <c r="L62" s="64">
        <f>K62*0.21</f>
        <v>0</v>
      </c>
      <c r="M62" s="65">
        <f>L62+K62</f>
        <v>0</v>
      </c>
      <c r="P62" s="80"/>
      <c r="Q62" s="92"/>
      <c r="R62" s="254"/>
      <c r="S62" s="93"/>
      <c r="T62" s="101"/>
      <c r="U62" s="197"/>
      <c r="V62" s="101"/>
      <c r="W62" s="79"/>
      <c r="X62" s="80"/>
      <c r="Y62" s="81"/>
      <c r="Z62" s="81"/>
      <c r="AA62" s="135"/>
      <c r="AB62" s="96"/>
      <c r="AC62" s="96"/>
      <c r="AD62" s="40"/>
    </row>
    <row r="63" spans="1:30" s="40" customFormat="1" ht="5.0999999999999996" customHeight="1" x14ac:dyDescent="0.2">
      <c r="A63" s="84"/>
      <c r="B63" s="85" t="str">
        <f t="shared" si="0"/>
        <v xml:space="preserve"> </v>
      </c>
      <c r="C63" s="86"/>
      <c r="D63" s="87"/>
      <c r="E63" s="88"/>
      <c r="F63" s="86"/>
      <c r="G63" s="89"/>
      <c r="H63" s="90"/>
      <c r="I63" s="63"/>
      <c r="J63" s="63"/>
      <c r="K63" s="63" t="s">
        <v>7</v>
      </c>
      <c r="L63" s="63"/>
      <c r="M63" s="91"/>
      <c r="P63" s="104"/>
      <c r="Q63" s="92"/>
      <c r="R63" s="254"/>
      <c r="S63" s="93"/>
      <c r="T63" s="94"/>
      <c r="U63" s="95"/>
      <c r="V63" s="78"/>
      <c r="W63" s="79"/>
      <c r="X63" s="80"/>
      <c r="Y63" s="81"/>
      <c r="Z63" s="81"/>
      <c r="AA63" s="81"/>
      <c r="AB63" s="96"/>
      <c r="AC63" s="96"/>
    </row>
    <row r="64" spans="1:30" ht="12.75" customHeight="1" x14ac:dyDescent="0.2">
      <c r="A64" s="55"/>
      <c r="B64" s="85" t="str">
        <f t="shared" si="0"/>
        <v xml:space="preserve"> </v>
      </c>
      <c r="C64" s="56" t="s">
        <v>98</v>
      </c>
      <c r="D64" s="57" t="s">
        <v>99</v>
      </c>
      <c r="E64" s="192"/>
      <c r="F64" s="86"/>
      <c r="G64" s="60"/>
      <c r="H64" s="61"/>
      <c r="I64" s="62"/>
      <c r="J64" s="62"/>
      <c r="K64" s="122" t="s">
        <v>7</v>
      </c>
      <c r="L64" s="126"/>
      <c r="M64" s="127"/>
      <c r="P64" s="80"/>
      <c r="Q64" s="92"/>
      <c r="R64" s="254"/>
      <c r="S64" s="75"/>
      <c r="T64" s="101"/>
      <c r="U64" s="198"/>
      <c r="V64" s="101"/>
      <c r="W64" s="79"/>
      <c r="X64" s="80"/>
      <c r="Y64" s="81"/>
      <c r="Z64" s="81"/>
      <c r="AA64" s="81"/>
      <c r="AB64" s="81"/>
      <c r="AC64" s="81"/>
      <c r="AD64" s="40"/>
    </row>
    <row r="65" spans="1:30" ht="12.75" customHeight="1" x14ac:dyDescent="0.2">
      <c r="A65" s="55" t="s">
        <v>100</v>
      </c>
      <c r="B65" s="85">
        <f t="shared" si="0"/>
        <v>4</v>
      </c>
      <c r="C65" s="72"/>
      <c r="D65" s="129" t="s">
        <v>101</v>
      </c>
      <c r="E65" s="147" t="s">
        <v>102</v>
      </c>
      <c r="F65" s="86" t="s">
        <v>31</v>
      </c>
      <c r="G65" s="60">
        <v>1</v>
      </c>
      <c r="H65" s="61"/>
      <c r="I65" s="62">
        <f>H65*G65</f>
        <v>0</v>
      </c>
      <c r="J65" s="62"/>
      <c r="K65" s="62">
        <f>J65+I65</f>
        <v>0</v>
      </c>
      <c r="L65" s="64">
        <f>K65*0.21</f>
        <v>0</v>
      </c>
      <c r="M65" s="65">
        <f>L65+K65</f>
        <v>0</v>
      </c>
      <c r="P65" s="80"/>
      <c r="Q65" s="92"/>
      <c r="R65" s="254"/>
      <c r="S65" s="75"/>
      <c r="T65" s="131"/>
      <c r="U65" s="131"/>
      <c r="V65" s="101"/>
      <c r="W65" s="79"/>
      <c r="X65" s="80"/>
      <c r="Y65" s="81"/>
      <c r="Z65" s="81"/>
      <c r="AA65" s="128"/>
      <c r="AB65" s="133"/>
      <c r="AC65" s="133"/>
      <c r="AD65" s="40"/>
    </row>
    <row r="66" spans="1:30" s="40" customFormat="1" ht="12.75" customHeight="1" x14ac:dyDescent="0.2">
      <c r="A66" s="84">
        <v>22</v>
      </c>
      <c r="B66" s="85">
        <f t="shared" si="0"/>
        <v>4</v>
      </c>
      <c r="C66" s="72"/>
      <c r="D66" s="129" t="s">
        <v>103</v>
      </c>
      <c r="E66" s="106" t="s">
        <v>104</v>
      </c>
      <c r="F66" s="86" t="s">
        <v>31</v>
      </c>
      <c r="G66" s="60">
        <v>1</v>
      </c>
      <c r="H66" s="61"/>
      <c r="I66" s="62">
        <f>H66*G66</f>
        <v>0</v>
      </c>
      <c r="J66" s="62"/>
      <c r="K66" s="62">
        <f>J66+I66</f>
        <v>0</v>
      </c>
      <c r="L66" s="64">
        <f>K66*0.21</f>
        <v>0</v>
      </c>
      <c r="M66" s="65">
        <f>L66+K66</f>
        <v>0</v>
      </c>
      <c r="N66" s="21"/>
      <c r="O66" s="21"/>
      <c r="P66" s="80"/>
      <c r="Q66" s="92"/>
      <c r="R66" s="254"/>
      <c r="S66" s="93"/>
      <c r="T66" s="101"/>
      <c r="U66" s="193"/>
      <c r="V66" s="101"/>
      <c r="W66" s="79"/>
      <c r="X66" s="80"/>
      <c r="Y66" s="81"/>
      <c r="Z66" s="81"/>
      <c r="AA66" s="135"/>
      <c r="AB66" s="96"/>
      <c r="AC66" s="96"/>
    </row>
    <row r="67" spans="1:30" s="40" customFormat="1" ht="5.0999999999999996" customHeight="1" x14ac:dyDescent="0.2">
      <c r="A67" s="84"/>
      <c r="B67" s="85" t="str">
        <f t="shared" si="0"/>
        <v xml:space="preserve"> </v>
      </c>
      <c r="C67" s="86"/>
      <c r="D67" s="87"/>
      <c r="E67" s="88"/>
      <c r="F67" s="86"/>
      <c r="G67" s="89"/>
      <c r="H67" s="90"/>
      <c r="I67" s="63"/>
      <c r="J67" s="63"/>
      <c r="K67" s="63" t="s">
        <v>7</v>
      </c>
      <c r="L67" s="63"/>
      <c r="M67" s="91"/>
      <c r="P67" s="104"/>
      <c r="Q67" s="92"/>
      <c r="R67" s="254"/>
      <c r="S67" s="93"/>
      <c r="T67" s="94"/>
      <c r="U67" s="95"/>
      <c r="V67" s="78"/>
      <c r="W67" s="79"/>
      <c r="X67" s="80"/>
      <c r="Y67" s="81"/>
      <c r="Z67" s="81"/>
      <c r="AA67" s="81"/>
      <c r="AB67" s="96"/>
      <c r="AC67" s="96"/>
    </row>
    <row r="68" spans="1:30" ht="12.75" customHeight="1" x14ac:dyDescent="0.2">
      <c r="A68" s="55"/>
      <c r="B68" s="85" t="str">
        <f t="shared" si="0"/>
        <v xml:space="preserve"> </v>
      </c>
      <c r="C68" s="56" t="s">
        <v>105</v>
      </c>
      <c r="D68" s="57" t="s">
        <v>106</v>
      </c>
      <c r="E68" s="192"/>
      <c r="F68" s="86"/>
      <c r="G68" s="60"/>
      <c r="H68" s="61"/>
      <c r="I68" s="62"/>
      <c r="J68" s="62"/>
      <c r="K68" s="122" t="s">
        <v>7</v>
      </c>
      <c r="L68" s="126"/>
      <c r="M68" s="127"/>
      <c r="N68" s="40"/>
      <c r="P68" s="80"/>
      <c r="Q68" s="92"/>
      <c r="R68" s="254"/>
      <c r="S68" s="75"/>
      <c r="T68" s="101"/>
      <c r="U68" s="101"/>
      <c r="V68" s="101"/>
      <c r="W68" s="79"/>
      <c r="X68" s="80"/>
      <c r="Y68" s="81"/>
      <c r="Z68" s="81"/>
      <c r="AA68" s="81"/>
      <c r="AB68" s="81"/>
      <c r="AC68" s="81"/>
      <c r="AD68" s="40"/>
    </row>
    <row r="69" spans="1:30" ht="12.75" customHeight="1" x14ac:dyDescent="0.2">
      <c r="A69" s="84">
        <v>23</v>
      </c>
      <c r="B69" s="85">
        <f t="shared" si="0"/>
        <v>4</v>
      </c>
      <c r="C69" s="72"/>
      <c r="D69" s="129" t="s">
        <v>107</v>
      </c>
      <c r="E69" s="147" t="s">
        <v>108</v>
      </c>
      <c r="F69" s="86" t="s">
        <v>31</v>
      </c>
      <c r="G69" s="60">
        <v>1</v>
      </c>
      <c r="H69" s="61"/>
      <c r="I69" s="62">
        <f>H69*G69</f>
        <v>0</v>
      </c>
      <c r="J69" s="62"/>
      <c r="K69" s="62">
        <f>J69+I69</f>
        <v>0</v>
      </c>
      <c r="L69" s="64">
        <f>K69*0.21</f>
        <v>0</v>
      </c>
      <c r="M69" s="65">
        <f>L69+K69</f>
        <v>0</v>
      </c>
      <c r="P69" s="80"/>
      <c r="Q69" s="92"/>
      <c r="R69" s="254"/>
      <c r="S69" s="75"/>
      <c r="T69" s="131"/>
      <c r="U69" s="131"/>
      <c r="V69" s="101"/>
      <c r="W69" s="79"/>
      <c r="X69" s="80"/>
      <c r="Y69" s="81"/>
      <c r="Z69" s="81"/>
      <c r="AA69" s="128"/>
      <c r="AB69" s="133"/>
      <c r="AC69" s="133"/>
      <c r="AD69" s="40"/>
    </row>
    <row r="70" spans="1:30" ht="5.0999999999999996" customHeight="1" x14ac:dyDescent="0.2">
      <c r="A70" s="199"/>
      <c r="B70" s="85" t="str">
        <f t="shared" si="0"/>
        <v xml:space="preserve"> </v>
      </c>
      <c r="C70" s="56"/>
      <c r="D70" s="129"/>
      <c r="E70" s="86"/>
      <c r="F70" s="86"/>
      <c r="G70" s="60"/>
      <c r="H70" s="61"/>
      <c r="I70" s="62"/>
      <c r="J70" s="62"/>
      <c r="K70" s="62" t="s">
        <v>7</v>
      </c>
      <c r="L70" s="62"/>
      <c r="M70" s="200"/>
      <c r="N70" s="40"/>
      <c r="O70" s="40"/>
      <c r="P70" s="80"/>
      <c r="Q70" s="92"/>
      <c r="R70" s="254"/>
      <c r="S70" s="93"/>
      <c r="T70" s="180"/>
      <c r="U70" s="193"/>
      <c r="V70" s="101"/>
      <c r="W70" s="79"/>
      <c r="X70" s="80"/>
      <c r="Y70" s="81"/>
      <c r="Z70" s="81"/>
      <c r="AA70" s="135"/>
      <c r="AB70" s="96"/>
      <c r="AC70" s="96"/>
      <c r="AD70" s="40"/>
    </row>
    <row r="71" spans="1:30" ht="12.75" customHeight="1" x14ac:dyDescent="0.2">
      <c r="A71" s="55"/>
      <c r="B71" s="85" t="str">
        <f>IF(A71=0," ",$B$18)</f>
        <v xml:space="preserve"> </v>
      </c>
      <c r="C71" s="56" t="s">
        <v>109</v>
      </c>
      <c r="D71" s="57" t="s">
        <v>110</v>
      </c>
      <c r="E71" s="192"/>
      <c r="F71" s="86"/>
      <c r="G71" s="60"/>
      <c r="H71" s="61"/>
      <c r="I71" s="62"/>
      <c r="J71" s="62"/>
      <c r="K71" s="126"/>
      <c r="L71" s="126"/>
      <c r="M71" s="127"/>
      <c r="P71" s="80"/>
      <c r="Q71" s="92"/>
      <c r="R71" s="128"/>
      <c r="S71" s="93"/>
      <c r="T71" s="101"/>
      <c r="U71" s="101"/>
      <c r="V71" s="101"/>
      <c r="W71" s="79"/>
      <c r="X71" s="80"/>
      <c r="Y71" s="81"/>
      <c r="Z71" s="81"/>
      <c r="AA71" s="135"/>
      <c r="AB71" s="96"/>
      <c r="AC71" s="96"/>
      <c r="AD71" s="40"/>
    </row>
    <row r="72" spans="1:30" ht="24" customHeight="1" thickBot="1" x14ac:dyDescent="0.25">
      <c r="A72" s="201">
        <v>24</v>
      </c>
      <c r="B72" s="202">
        <f>IF(A72=0," ",$B$18)</f>
        <v>4</v>
      </c>
      <c r="C72" s="203"/>
      <c r="D72" s="204" t="s">
        <v>111</v>
      </c>
      <c r="E72" s="205" t="s">
        <v>112</v>
      </c>
      <c r="F72" s="206" t="s">
        <v>31</v>
      </c>
      <c r="G72" s="207">
        <v>1</v>
      </c>
      <c r="H72" s="211"/>
      <c r="I72" s="208">
        <f>H72*G72</f>
        <v>0</v>
      </c>
      <c r="J72" s="208"/>
      <c r="K72" s="208">
        <f>J72+I72</f>
        <v>0</v>
      </c>
      <c r="L72" s="209">
        <f>K72*0.21</f>
        <v>0</v>
      </c>
      <c r="M72" s="210">
        <f>L72+K72</f>
        <v>0</v>
      </c>
      <c r="P72" s="80"/>
      <c r="Q72" s="92"/>
      <c r="R72" s="254"/>
      <c r="S72" s="75"/>
      <c r="T72" s="131"/>
      <c r="U72" s="131"/>
      <c r="V72" s="101"/>
      <c r="W72" s="79"/>
      <c r="X72" s="80"/>
      <c r="Y72" s="81"/>
      <c r="Z72" s="81"/>
      <c r="AA72" s="128"/>
      <c r="AB72" s="133"/>
      <c r="AC72" s="133"/>
      <c r="AD72" s="40"/>
    </row>
    <row r="73" spans="1:30" x14ac:dyDescent="0.2">
      <c r="A73" s="212"/>
      <c r="B73" s="213"/>
      <c r="C73" s="214" t="s">
        <v>113</v>
      </c>
      <c r="D73" s="214" t="s">
        <v>114</v>
      </c>
      <c r="E73" s="214"/>
      <c r="F73" s="214" t="s">
        <v>113</v>
      </c>
      <c r="G73" s="215"/>
      <c r="H73" s="216"/>
      <c r="I73" s="216"/>
      <c r="J73" s="216"/>
      <c r="K73" s="215">
        <f>K15</f>
        <v>0</v>
      </c>
      <c r="L73" s="215">
        <f>L15</f>
        <v>0</v>
      </c>
      <c r="M73" s="215">
        <f>M15</f>
        <v>0</v>
      </c>
      <c r="P73" s="212"/>
      <c r="Q73" s="217"/>
      <c r="R73" s="217"/>
      <c r="S73" s="218"/>
      <c r="T73" s="219"/>
      <c r="U73" s="219"/>
      <c r="V73" s="218"/>
      <c r="W73" s="220"/>
      <c r="X73" s="30"/>
      <c r="Y73" s="221"/>
      <c r="Z73" s="221"/>
      <c r="AA73" s="221"/>
      <c r="AB73" s="221"/>
      <c r="AC73" s="221"/>
      <c r="AD73" s="40"/>
    </row>
    <row r="74" spans="1:30" x14ac:dyDescent="0.2">
      <c r="A74" s="212"/>
      <c r="B74" s="222"/>
      <c r="E74" s="224"/>
      <c r="G74" s="225"/>
      <c r="H74" s="74"/>
      <c r="I74" s="74"/>
      <c r="J74" s="74"/>
      <c r="K74" s="74"/>
      <c r="L74" s="74"/>
      <c r="M74" s="74"/>
      <c r="P74" s="212"/>
      <c r="Q74" s="213"/>
      <c r="R74" s="213"/>
      <c r="S74" s="214"/>
      <c r="T74" s="214"/>
      <c r="U74" s="214"/>
      <c r="V74" s="214"/>
      <c r="W74" s="215"/>
      <c r="X74" s="216"/>
      <c r="Y74" s="216"/>
      <c r="Z74" s="216"/>
      <c r="AA74" s="215"/>
      <c r="AB74" s="215"/>
      <c r="AC74" s="215"/>
      <c r="AD74" s="40"/>
    </row>
    <row r="75" spans="1:30" x14ac:dyDescent="0.2">
      <c r="A75" s="212"/>
      <c r="B75" s="222"/>
      <c r="E75" s="226"/>
      <c r="G75" s="225"/>
      <c r="H75" s="227" t="s">
        <v>115</v>
      </c>
      <c r="I75" s="228"/>
      <c r="J75" s="229"/>
      <c r="K75" s="230">
        <f>K73</f>
        <v>0</v>
      </c>
      <c r="L75" s="231"/>
      <c r="M75" s="231"/>
      <c r="P75" s="212"/>
      <c r="Q75" s="40"/>
      <c r="R75" s="232"/>
      <c r="S75" s="40"/>
      <c r="T75" s="40"/>
      <c r="U75" s="224"/>
      <c r="V75" s="40"/>
      <c r="W75" s="233"/>
      <c r="X75" s="47"/>
      <c r="Y75" s="47"/>
      <c r="Z75" s="47"/>
      <c r="AA75" s="47"/>
      <c r="AB75" s="47"/>
      <c r="AC75" s="47"/>
      <c r="AD75" s="40"/>
    </row>
    <row r="76" spans="1:30" x14ac:dyDescent="0.2">
      <c r="A76" s="212"/>
      <c r="B76" s="222"/>
      <c r="G76" s="225"/>
      <c r="H76" s="235" t="s">
        <v>116</v>
      </c>
      <c r="I76" s="236"/>
      <c r="J76" s="237"/>
      <c r="K76" s="238"/>
      <c r="L76" s="239"/>
      <c r="M76" s="239"/>
      <c r="P76" s="212"/>
      <c r="Q76" s="40"/>
      <c r="R76" s="232"/>
      <c r="S76" s="40"/>
      <c r="T76" s="40"/>
      <c r="U76" s="226"/>
      <c r="V76" s="40"/>
      <c r="W76" s="233"/>
      <c r="X76" s="240"/>
      <c r="Y76" s="240"/>
      <c r="Z76" s="231"/>
      <c r="AA76" s="231"/>
      <c r="AB76" s="231"/>
      <c r="AC76" s="231"/>
      <c r="AD76" s="40"/>
    </row>
    <row r="77" spans="1:30" x14ac:dyDescent="0.2">
      <c r="A77" s="212"/>
      <c r="B77" s="222"/>
      <c r="G77" s="225"/>
      <c r="H77" s="235" t="s">
        <v>117</v>
      </c>
      <c r="I77" s="236"/>
      <c r="J77" s="241">
        <v>0.2</v>
      </c>
      <c r="K77" s="238">
        <f>$K$75*J77</f>
        <v>0</v>
      </c>
      <c r="L77" s="239"/>
      <c r="M77" s="239"/>
      <c r="P77" s="212"/>
      <c r="Q77" s="40"/>
      <c r="R77" s="232"/>
      <c r="S77" s="40"/>
      <c r="T77" s="40"/>
      <c r="U77" s="242"/>
      <c r="V77" s="40"/>
      <c r="W77" s="233"/>
      <c r="X77" s="243"/>
      <c r="Y77" s="243"/>
      <c r="Z77" s="244"/>
      <c r="AA77" s="239"/>
      <c r="AB77" s="239"/>
      <c r="AC77" s="239"/>
      <c r="AD77" s="40"/>
    </row>
    <row r="78" spans="1:30" x14ac:dyDescent="0.2">
      <c r="A78" s="212"/>
      <c r="B78" s="222"/>
      <c r="G78" s="225"/>
      <c r="H78" s="227" t="s">
        <v>118</v>
      </c>
      <c r="I78" s="228"/>
      <c r="J78" s="229"/>
      <c r="K78" s="230">
        <f>K75+K76+K77</f>
        <v>0</v>
      </c>
      <c r="L78" s="231"/>
      <c r="M78" s="231"/>
      <c r="P78" s="212"/>
      <c r="Q78" s="40"/>
      <c r="R78" s="232"/>
      <c r="S78" s="40"/>
      <c r="T78" s="40"/>
      <c r="U78" s="242"/>
      <c r="V78" s="40"/>
      <c r="W78" s="233"/>
      <c r="X78" s="243"/>
      <c r="Y78" s="243"/>
      <c r="Z78" s="244"/>
      <c r="AA78" s="239"/>
      <c r="AB78" s="239"/>
      <c r="AC78" s="239"/>
      <c r="AD78" s="40"/>
    </row>
    <row r="79" spans="1:30" x14ac:dyDescent="0.2">
      <c r="A79" s="212"/>
      <c r="B79" s="222"/>
      <c r="G79" s="245"/>
      <c r="H79" s="246"/>
      <c r="I79" s="247"/>
      <c r="J79" s="247"/>
      <c r="K79" s="247"/>
      <c r="L79" s="247"/>
      <c r="M79" s="247"/>
      <c r="P79" s="212"/>
      <c r="Q79" s="40"/>
      <c r="R79" s="232"/>
      <c r="S79" s="40"/>
      <c r="T79" s="40"/>
      <c r="U79" s="242"/>
      <c r="V79" s="40"/>
      <c r="W79" s="233"/>
      <c r="X79" s="240"/>
      <c r="Y79" s="240"/>
      <c r="Z79" s="231"/>
      <c r="AA79" s="231"/>
      <c r="AB79" s="231"/>
      <c r="AC79" s="231"/>
      <c r="AD79" s="40"/>
    </row>
    <row r="80" spans="1:30" x14ac:dyDescent="0.2">
      <c r="A80" s="212"/>
      <c r="B80" s="222"/>
      <c r="G80" s="225"/>
      <c r="H80" s="74"/>
      <c r="I80" s="74"/>
      <c r="J80" s="74"/>
      <c r="K80" s="74"/>
      <c r="L80" s="74"/>
      <c r="M80" s="74"/>
      <c r="P80" s="212"/>
      <c r="Q80" s="40"/>
      <c r="R80" s="232"/>
      <c r="S80" s="40"/>
      <c r="T80" s="40"/>
      <c r="U80" s="242"/>
      <c r="V80" s="40"/>
      <c r="W80" s="248"/>
      <c r="X80" s="249"/>
      <c r="Y80" s="250"/>
      <c r="Z80" s="250"/>
      <c r="AA80" s="250"/>
      <c r="AB80" s="250"/>
      <c r="AC80" s="250"/>
      <c r="AD80" s="40"/>
    </row>
    <row r="81" spans="1:30" x14ac:dyDescent="0.2">
      <c r="A81" s="222"/>
      <c r="B81" s="222"/>
      <c r="G81" s="225"/>
      <c r="H81" s="74"/>
      <c r="I81" s="74"/>
      <c r="J81" s="74"/>
      <c r="K81" s="74"/>
      <c r="L81" s="74"/>
      <c r="M81" s="74"/>
      <c r="P81" s="212"/>
      <c r="Q81" s="40"/>
      <c r="R81" s="232"/>
      <c r="S81" s="40"/>
      <c r="T81" s="40"/>
      <c r="U81" s="242"/>
      <c r="V81" s="40"/>
      <c r="W81" s="233"/>
      <c r="X81" s="47"/>
      <c r="Y81" s="47"/>
      <c r="Z81" s="47"/>
      <c r="AA81" s="47"/>
      <c r="AB81" s="47"/>
      <c r="AC81" s="47"/>
      <c r="AD81" s="40"/>
    </row>
    <row r="82" spans="1:30" x14ac:dyDescent="0.2">
      <c r="A82" s="232"/>
      <c r="B82" s="232"/>
      <c r="C82" s="40"/>
      <c r="D82" s="251"/>
      <c r="E82" s="242"/>
      <c r="F82" s="40"/>
      <c r="G82" s="233"/>
      <c r="H82" s="47"/>
      <c r="I82" s="47"/>
      <c r="J82" s="47"/>
      <c r="K82" s="47"/>
      <c r="L82" s="47"/>
      <c r="M82" s="47"/>
      <c r="N82" s="40"/>
    </row>
    <row r="83" spans="1:30" x14ac:dyDescent="0.2">
      <c r="A83" s="232"/>
      <c r="B83" s="252"/>
      <c r="C83" s="40"/>
      <c r="D83" s="251"/>
      <c r="E83" s="242"/>
      <c r="F83" s="40"/>
      <c r="G83" s="233"/>
      <c r="H83" s="47"/>
      <c r="I83" s="47"/>
      <c r="J83" s="47"/>
      <c r="K83" s="47"/>
      <c r="L83" s="47"/>
      <c r="M83" s="47"/>
      <c r="N83" s="40"/>
    </row>
    <row r="84" spans="1:30" x14ac:dyDescent="0.2">
      <c r="A84" s="232"/>
      <c r="B84" s="40"/>
      <c r="C84" s="40"/>
      <c r="D84" s="251"/>
      <c r="E84" s="242"/>
      <c r="F84" s="40"/>
      <c r="G84" s="233"/>
      <c r="H84" s="47"/>
      <c r="I84" s="47"/>
      <c r="J84" s="47"/>
      <c r="K84" s="47"/>
      <c r="L84" s="47"/>
      <c r="M84" s="47"/>
      <c r="N84" s="40"/>
    </row>
    <row r="85" spans="1:30" x14ac:dyDescent="0.2">
      <c r="A85" s="40"/>
      <c r="B85" s="40"/>
      <c r="C85" s="40"/>
      <c r="D85" s="251"/>
      <c r="E85" s="242"/>
      <c r="F85" s="40"/>
      <c r="G85" s="233"/>
      <c r="H85" s="47"/>
      <c r="I85" s="47"/>
      <c r="J85" s="47"/>
      <c r="K85" s="47"/>
      <c r="L85" s="47"/>
      <c r="M85" s="47"/>
      <c r="N85" s="40"/>
    </row>
    <row r="86" spans="1:30" x14ac:dyDescent="0.2">
      <c r="A86" s="40"/>
      <c r="B86" s="40"/>
      <c r="C86" s="40"/>
      <c r="D86" s="251"/>
      <c r="E86" s="242"/>
      <c r="F86" s="40"/>
      <c r="G86" s="233"/>
      <c r="H86" s="47"/>
      <c r="I86" s="47"/>
      <c r="J86" s="47"/>
      <c r="K86" s="47"/>
      <c r="L86" s="47"/>
      <c r="M86" s="47"/>
      <c r="N86" s="40"/>
    </row>
    <row r="87" spans="1:30" x14ac:dyDescent="0.2">
      <c r="A87" s="40"/>
      <c r="B87" s="40"/>
      <c r="C87" s="40"/>
      <c r="D87" s="251"/>
      <c r="E87" s="242"/>
      <c r="F87" s="40"/>
      <c r="G87" s="233"/>
      <c r="H87" s="47"/>
      <c r="I87" s="47"/>
      <c r="J87" s="47"/>
      <c r="K87" s="47"/>
      <c r="L87" s="47"/>
      <c r="M87" s="47"/>
      <c r="N87" s="40"/>
    </row>
    <row r="88" spans="1:30" x14ac:dyDescent="0.2">
      <c r="A88" s="40"/>
      <c r="B88" s="40"/>
      <c r="C88" s="40"/>
      <c r="D88" s="251"/>
      <c r="E88" s="242"/>
      <c r="F88" s="40"/>
      <c r="G88" s="233"/>
      <c r="H88" s="47"/>
      <c r="I88" s="47"/>
      <c r="J88" s="47"/>
      <c r="K88" s="47"/>
      <c r="L88" s="47"/>
      <c r="M88" s="47"/>
      <c r="N88" s="40"/>
    </row>
    <row r="89" spans="1:30" x14ac:dyDescent="0.2">
      <c r="A89" s="40"/>
      <c r="B89" s="40"/>
      <c r="C89" s="40"/>
      <c r="D89" s="251"/>
      <c r="E89" s="242"/>
      <c r="F89" s="40"/>
      <c r="G89" s="233"/>
      <c r="H89" s="47"/>
      <c r="I89" s="47"/>
      <c r="J89" s="47"/>
      <c r="K89" s="47"/>
      <c r="L89" s="47"/>
      <c r="M89" s="47"/>
      <c r="N89" s="40"/>
    </row>
    <row r="90" spans="1:30" x14ac:dyDescent="0.2">
      <c r="A90" s="40"/>
      <c r="B90" s="40"/>
      <c r="C90" s="40"/>
      <c r="D90" s="251"/>
      <c r="E90" s="242"/>
      <c r="F90" s="40"/>
      <c r="G90" s="233"/>
      <c r="H90" s="47"/>
      <c r="I90" s="47"/>
      <c r="J90" s="47"/>
      <c r="K90" s="47"/>
      <c r="L90" s="47"/>
      <c r="M90" s="47"/>
      <c r="N90" s="40"/>
    </row>
    <row r="91" spans="1:30" x14ac:dyDescent="0.2">
      <c r="A91" s="40"/>
      <c r="B91" s="40"/>
      <c r="C91" s="40"/>
      <c r="D91" s="251"/>
      <c r="E91" s="242"/>
      <c r="F91" s="40"/>
      <c r="G91" s="233"/>
      <c r="H91" s="47"/>
      <c r="I91" s="47"/>
      <c r="J91" s="47"/>
      <c r="K91" s="47"/>
      <c r="L91" s="47"/>
      <c r="M91" s="47"/>
      <c r="N91" s="40"/>
    </row>
    <row r="92" spans="1:30" x14ac:dyDescent="0.2">
      <c r="A92" s="40"/>
      <c r="B92" s="40"/>
      <c r="C92" s="40"/>
      <c r="D92" s="251"/>
      <c r="E92" s="242"/>
      <c r="F92" s="40"/>
      <c r="G92" s="233"/>
      <c r="H92" s="47"/>
      <c r="I92" s="47"/>
      <c r="J92" s="47"/>
      <c r="K92" s="47"/>
      <c r="L92" s="47"/>
      <c r="M92" s="47"/>
      <c r="N92" s="40"/>
    </row>
    <row r="93" spans="1:30" x14ac:dyDescent="0.2">
      <c r="A93" s="40"/>
      <c r="B93" s="40"/>
      <c r="C93" s="40"/>
      <c r="D93" s="251"/>
      <c r="E93" s="242"/>
      <c r="F93" s="40"/>
      <c r="G93" s="233"/>
      <c r="H93" s="47"/>
      <c r="I93" s="47"/>
      <c r="J93" s="47"/>
      <c r="K93" s="47"/>
      <c r="L93" s="47"/>
      <c r="M93" s="47"/>
      <c r="N93" s="40"/>
    </row>
    <row r="94" spans="1:30" x14ac:dyDescent="0.2">
      <c r="A94" s="40"/>
      <c r="B94" s="40"/>
      <c r="C94" s="40"/>
      <c r="D94" s="251"/>
      <c r="E94" s="242"/>
      <c r="F94" s="40"/>
      <c r="G94" s="233"/>
      <c r="H94" s="47"/>
      <c r="I94" s="47"/>
      <c r="J94" s="47"/>
      <c r="K94" s="47"/>
      <c r="L94" s="47"/>
      <c r="M94" s="47"/>
      <c r="N94" s="40"/>
    </row>
    <row r="95" spans="1:30" x14ac:dyDescent="0.2">
      <c r="A95" s="40"/>
      <c r="B95" s="40"/>
      <c r="C95" s="40"/>
      <c r="D95" s="251"/>
      <c r="E95" s="242"/>
      <c r="F95" s="40"/>
      <c r="G95" s="233"/>
      <c r="H95" s="47"/>
      <c r="I95" s="47"/>
      <c r="J95" s="47"/>
      <c r="K95" s="47"/>
      <c r="L95" s="47"/>
      <c r="M95" s="47"/>
      <c r="N95" s="40"/>
    </row>
    <row r="96" spans="1:30" x14ac:dyDescent="0.2">
      <c r="A96" s="40"/>
      <c r="B96" s="40"/>
      <c r="C96" s="40"/>
      <c r="D96" s="251"/>
      <c r="E96" s="242"/>
      <c r="F96" s="40"/>
      <c r="G96" s="233"/>
      <c r="H96" s="47"/>
      <c r="I96" s="47"/>
      <c r="J96" s="47"/>
      <c r="K96" s="47"/>
      <c r="L96" s="47"/>
      <c r="M96" s="47"/>
      <c r="N96" s="40"/>
    </row>
    <row r="97" spans="1:14" x14ac:dyDescent="0.2">
      <c r="A97" s="40"/>
      <c r="B97" s="40"/>
      <c r="C97" s="40"/>
      <c r="D97" s="251"/>
      <c r="E97" s="242"/>
      <c r="F97" s="40"/>
      <c r="G97" s="233"/>
      <c r="H97" s="47"/>
      <c r="I97" s="47"/>
      <c r="J97" s="47"/>
      <c r="K97" s="47"/>
      <c r="L97" s="47"/>
      <c r="M97" s="47"/>
      <c r="N97" s="40"/>
    </row>
    <row r="98" spans="1:14" x14ac:dyDescent="0.2">
      <c r="A98" s="40"/>
      <c r="B98" s="40"/>
      <c r="C98" s="40"/>
      <c r="D98" s="251"/>
      <c r="E98" s="242"/>
      <c r="F98" s="40"/>
      <c r="G98" s="233"/>
      <c r="H98" s="47"/>
      <c r="I98" s="47"/>
      <c r="J98" s="47"/>
      <c r="K98" s="47"/>
      <c r="L98" s="47"/>
      <c r="M98" s="47"/>
      <c r="N98" s="40"/>
    </row>
    <row r="99" spans="1:14" x14ac:dyDescent="0.2">
      <c r="A99" s="40"/>
      <c r="B99" s="40"/>
      <c r="C99" s="40"/>
      <c r="D99" s="251"/>
      <c r="E99" s="242"/>
      <c r="F99" s="40"/>
      <c r="G99" s="233"/>
      <c r="H99" s="47"/>
      <c r="I99" s="47"/>
      <c r="J99" s="47"/>
      <c r="K99" s="47"/>
      <c r="L99" s="47"/>
      <c r="M99" s="47"/>
      <c r="N99" s="40"/>
    </row>
    <row r="100" spans="1:14" x14ac:dyDescent="0.2">
      <c r="A100" s="40"/>
      <c r="B100" s="40"/>
      <c r="C100" s="40"/>
      <c r="D100" s="251"/>
      <c r="E100" s="242"/>
      <c r="F100" s="40"/>
      <c r="G100" s="233"/>
      <c r="H100" s="47"/>
      <c r="I100" s="47"/>
      <c r="J100" s="47"/>
      <c r="K100" s="47"/>
      <c r="L100" s="47"/>
      <c r="M100" s="47"/>
      <c r="N100" s="40"/>
    </row>
    <row r="101" spans="1:14" x14ac:dyDescent="0.2">
      <c r="A101" s="40"/>
      <c r="B101" s="40"/>
      <c r="C101" s="40"/>
      <c r="D101" s="251"/>
      <c r="E101" s="242"/>
      <c r="F101" s="40"/>
      <c r="G101" s="233"/>
      <c r="H101" s="47"/>
      <c r="I101" s="47"/>
      <c r="J101" s="47"/>
      <c r="K101" s="47"/>
      <c r="L101" s="47"/>
      <c r="M101" s="47"/>
      <c r="N101" s="40"/>
    </row>
    <row r="102" spans="1:14" x14ac:dyDescent="0.2">
      <c r="A102" s="40"/>
      <c r="B102" s="40"/>
      <c r="C102" s="40"/>
      <c r="D102" s="251"/>
      <c r="E102" s="242"/>
      <c r="F102" s="40"/>
      <c r="G102" s="233"/>
      <c r="H102" s="47"/>
      <c r="I102" s="47"/>
      <c r="J102" s="47"/>
      <c r="K102" s="47"/>
      <c r="L102" s="47"/>
      <c r="M102" s="47"/>
      <c r="N102" s="40"/>
    </row>
    <row r="103" spans="1:14" x14ac:dyDescent="0.2">
      <c r="A103" s="40"/>
      <c r="B103" s="40"/>
      <c r="C103" s="40"/>
      <c r="D103" s="251"/>
      <c r="E103" s="242"/>
      <c r="F103" s="40"/>
      <c r="G103" s="233"/>
      <c r="H103" s="47"/>
      <c r="I103" s="47"/>
      <c r="J103" s="47"/>
      <c r="K103" s="47"/>
      <c r="L103" s="47"/>
      <c r="M103" s="47"/>
      <c r="N103" s="40"/>
    </row>
    <row r="104" spans="1:14" x14ac:dyDescent="0.2">
      <c r="A104" s="40"/>
      <c r="B104" s="40"/>
      <c r="C104" s="40"/>
      <c r="D104" s="251"/>
      <c r="E104" s="242"/>
      <c r="F104" s="40"/>
      <c r="G104" s="233"/>
      <c r="H104" s="47"/>
      <c r="I104" s="47"/>
      <c r="J104" s="47"/>
      <c r="K104" s="47"/>
      <c r="L104" s="47"/>
      <c r="M104" s="47"/>
      <c r="N104" s="40"/>
    </row>
    <row r="105" spans="1:14" x14ac:dyDescent="0.2">
      <c r="A105" s="40"/>
      <c r="B105" s="40"/>
      <c r="C105" s="40"/>
      <c r="D105" s="251"/>
      <c r="E105" s="242"/>
      <c r="F105" s="40"/>
      <c r="G105" s="233"/>
      <c r="H105" s="47"/>
      <c r="I105" s="47"/>
      <c r="J105" s="47"/>
      <c r="K105" s="47"/>
      <c r="L105" s="47"/>
      <c r="M105" s="47"/>
      <c r="N105" s="40"/>
    </row>
    <row r="106" spans="1:14" x14ac:dyDescent="0.2">
      <c r="A106" s="40"/>
      <c r="B106" s="40"/>
      <c r="C106" s="40"/>
      <c r="D106" s="251"/>
      <c r="E106" s="242"/>
      <c r="F106" s="40"/>
      <c r="G106" s="233"/>
      <c r="H106" s="47"/>
      <c r="I106" s="47"/>
      <c r="J106" s="47"/>
      <c r="K106" s="47"/>
      <c r="L106" s="47"/>
      <c r="M106" s="47"/>
      <c r="N106" s="40"/>
    </row>
    <row r="107" spans="1:14" x14ac:dyDescent="0.2">
      <c r="G107" s="225"/>
      <c r="H107" s="74"/>
      <c r="I107" s="74"/>
      <c r="J107" s="74"/>
      <c r="K107" s="74"/>
      <c r="L107" s="74"/>
      <c r="M107" s="74"/>
    </row>
    <row r="108" spans="1:14" x14ac:dyDescent="0.2">
      <c r="G108" s="225"/>
      <c r="H108" s="74"/>
      <c r="I108" s="74"/>
      <c r="J108" s="74"/>
      <c r="K108" s="74"/>
      <c r="L108" s="74"/>
      <c r="M108" s="74"/>
    </row>
    <row r="109" spans="1:14" x14ac:dyDescent="0.2">
      <c r="G109" s="225"/>
      <c r="H109" s="74"/>
      <c r="I109" s="74"/>
      <c r="J109" s="74"/>
      <c r="K109" s="74"/>
      <c r="L109" s="74"/>
      <c r="M109" s="74"/>
    </row>
    <row r="110" spans="1:14" x14ac:dyDescent="0.2">
      <c r="G110" s="225"/>
      <c r="H110" s="74"/>
      <c r="I110" s="74"/>
      <c r="J110" s="74"/>
      <c r="K110" s="74"/>
      <c r="L110" s="74"/>
      <c r="M110" s="74"/>
    </row>
    <row r="111" spans="1:14" x14ac:dyDescent="0.2">
      <c r="G111" s="225"/>
      <c r="H111" s="74"/>
      <c r="I111" s="74"/>
      <c r="J111" s="74"/>
      <c r="K111" s="74"/>
      <c r="L111" s="74"/>
      <c r="M111" s="74"/>
    </row>
    <row r="112" spans="1:14" x14ac:dyDescent="0.2">
      <c r="G112" s="225"/>
      <c r="H112" s="74"/>
      <c r="I112" s="74"/>
      <c r="J112" s="74"/>
      <c r="K112" s="74"/>
      <c r="L112" s="74"/>
      <c r="M112" s="74"/>
    </row>
    <row r="113" spans="7:13" x14ac:dyDescent="0.2">
      <c r="G113" s="225"/>
      <c r="H113" s="74"/>
      <c r="I113" s="74"/>
      <c r="J113" s="74"/>
      <c r="K113" s="74"/>
      <c r="L113" s="74"/>
      <c r="M113" s="74"/>
    </row>
    <row r="114" spans="7:13" x14ac:dyDescent="0.2">
      <c r="G114" s="225"/>
      <c r="H114" s="74"/>
      <c r="I114" s="74"/>
      <c r="J114" s="74"/>
      <c r="K114" s="74"/>
      <c r="L114" s="74"/>
      <c r="M114" s="74"/>
    </row>
    <row r="115" spans="7:13" x14ac:dyDescent="0.2">
      <c r="G115" s="225"/>
      <c r="H115" s="74"/>
      <c r="I115" s="74"/>
      <c r="J115" s="74"/>
      <c r="K115" s="74"/>
      <c r="L115" s="74"/>
      <c r="M115" s="74"/>
    </row>
    <row r="116" spans="7:13" x14ac:dyDescent="0.2">
      <c r="G116" s="225"/>
      <c r="H116" s="74"/>
      <c r="I116" s="74"/>
      <c r="J116" s="74"/>
      <c r="K116" s="74"/>
      <c r="L116" s="74"/>
      <c r="M116" s="74"/>
    </row>
    <row r="117" spans="7:13" x14ac:dyDescent="0.2">
      <c r="G117" s="225"/>
      <c r="H117" s="74"/>
      <c r="I117" s="74"/>
      <c r="J117" s="74"/>
      <c r="K117" s="74"/>
      <c r="L117" s="74"/>
      <c r="M117" s="74"/>
    </row>
    <row r="118" spans="7:13" x14ac:dyDescent="0.2">
      <c r="G118" s="225"/>
      <c r="H118" s="74"/>
      <c r="I118" s="74"/>
      <c r="J118" s="74"/>
      <c r="K118" s="74"/>
      <c r="L118" s="74"/>
      <c r="M118" s="74"/>
    </row>
    <row r="119" spans="7:13" x14ac:dyDescent="0.2">
      <c r="G119" s="225"/>
      <c r="H119" s="74"/>
      <c r="I119" s="74"/>
      <c r="J119" s="74"/>
      <c r="K119" s="74"/>
      <c r="L119" s="74"/>
      <c r="M119" s="74"/>
    </row>
    <row r="120" spans="7:13" x14ac:dyDescent="0.2">
      <c r="G120" s="225"/>
      <c r="H120" s="74"/>
      <c r="I120" s="74"/>
      <c r="J120" s="74"/>
      <c r="K120" s="74"/>
      <c r="L120" s="74"/>
      <c r="M120" s="74"/>
    </row>
    <row r="121" spans="7:13" x14ac:dyDescent="0.2">
      <c r="G121" s="225"/>
      <c r="H121" s="74"/>
      <c r="I121" s="74"/>
      <c r="J121" s="74"/>
      <c r="K121" s="74"/>
      <c r="L121" s="74"/>
      <c r="M121" s="74"/>
    </row>
    <row r="122" spans="7:13" x14ac:dyDescent="0.2">
      <c r="G122" s="225"/>
      <c r="H122" s="74"/>
      <c r="I122" s="74"/>
      <c r="J122" s="74"/>
      <c r="K122" s="74"/>
      <c r="L122" s="74"/>
      <c r="M122" s="74"/>
    </row>
    <row r="123" spans="7:13" x14ac:dyDescent="0.2">
      <c r="G123" s="225"/>
      <c r="H123" s="74"/>
      <c r="I123" s="74"/>
      <c r="J123" s="74"/>
      <c r="K123" s="74"/>
      <c r="L123" s="74"/>
      <c r="M123" s="74"/>
    </row>
    <row r="124" spans="7:13" x14ac:dyDescent="0.2">
      <c r="G124" s="225"/>
      <c r="H124" s="74"/>
      <c r="I124" s="74"/>
      <c r="J124" s="74"/>
      <c r="K124" s="74"/>
      <c r="L124" s="74"/>
      <c r="M124" s="74"/>
    </row>
    <row r="125" spans="7:13" x14ac:dyDescent="0.2">
      <c r="G125" s="225"/>
      <c r="H125" s="74"/>
      <c r="I125" s="74"/>
      <c r="J125" s="74"/>
      <c r="K125" s="74"/>
      <c r="L125" s="74"/>
      <c r="M125" s="74"/>
    </row>
    <row r="126" spans="7:13" x14ac:dyDescent="0.2">
      <c r="G126" s="225"/>
      <c r="H126" s="74"/>
      <c r="I126" s="74"/>
      <c r="J126" s="74"/>
      <c r="K126" s="74"/>
      <c r="L126" s="74"/>
      <c r="M126" s="74"/>
    </row>
    <row r="127" spans="7:13" x14ac:dyDescent="0.2">
      <c r="G127" s="225"/>
      <c r="H127" s="74"/>
      <c r="I127" s="74"/>
      <c r="J127" s="74"/>
      <c r="K127" s="74"/>
      <c r="L127" s="74"/>
      <c r="M127" s="74"/>
    </row>
    <row r="128" spans="7:13" x14ac:dyDescent="0.2">
      <c r="G128" s="225"/>
      <c r="H128" s="74"/>
      <c r="I128" s="74"/>
      <c r="J128" s="74"/>
      <c r="K128" s="74"/>
      <c r="L128" s="74"/>
      <c r="M128" s="74"/>
    </row>
    <row r="129" spans="7:13" x14ac:dyDescent="0.2">
      <c r="G129" s="225"/>
      <c r="H129" s="74"/>
      <c r="I129" s="74"/>
      <c r="J129" s="74"/>
      <c r="K129" s="74"/>
      <c r="L129" s="74"/>
      <c r="M129" s="74"/>
    </row>
    <row r="130" spans="7:13" x14ac:dyDescent="0.2">
      <c r="G130" s="225"/>
      <c r="H130" s="74"/>
      <c r="I130" s="74"/>
      <c r="J130" s="74"/>
      <c r="K130" s="74"/>
      <c r="L130" s="74"/>
      <c r="M130" s="74"/>
    </row>
    <row r="131" spans="7:13" x14ac:dyDescent="0.2">
      <c r="G131" s="225"/>
      <c r="H131" s="74"/>
      <c r="I131" s="74"/>
      <c r="J131" s="74"/>
      <c r="K131" s="74"/>
      <c r="L131" s="74"/>
      <c r="M131" s="74"/>
    </row>
    <row r="132" spans="7:13" x14ac:dyDescent="0.2">
      <c r="G132" s="225"/>
      <c r="H132" s="74"/>
      <c r="I132" s="74"/>
      <c r="J132" s="74"/>
      <c r="K132" s="74"/>
      <c r="L132" s="74"/>
      <c r="M132" s="74"/>
    </row>
    <row r="133" spans="7:13" x14ac:dyDescent="0.2">
      <c r="G133" s="225"/>
      <c r="H133" s="74"/>
      <c r="I133" s="74"/>
      <c r="J133" s="74"/>
      <c r="K133" s="74"/>
      <c r="L133" s="74"/>
      <c r="M133" s="74"/>
    </row>
    <row r="134" spans="7:13" x14ac:dyDescent="0.2">
      <c r="G134" s="225"/>
      <c r="H134" s="74"/>
      <c r="I134" s="74"/>
      <c r="J134" s="74"/>
      <c r="K134" s="74"/>
      <c r="L134" s="74"/>
      <c r="M134" s="74"/>
    </row>
    <row r="135" spans="7:13" x14ac:dyDescent="0.2">
      <c r="G135" s="225"/>
      <c r="H135" s="74"/>
      <c r="I135" s="74"/>
      <c r="J135" s="74"/>
      <c r="K135" s="74"/>
      <c r="L135" s="74"/>
      <c r="M135" s="74"/>
    </row>
    <row r="136" spans="7:13" x14ac:dyDescent="0.2">
      <c r="G136" s="225"/>
      <c r="H136" s="74"/>
      <c r="I136" s="74"/>
      <c r="J136" s="74"/>
      <c r="K136" s="74"/>
      <c r="L136" s="74"/>
      <c r="M136" s="74"/>
    </row>
    <row r="137" spans="7:13" x14ac:dyDescent="0.2">
      <c r="G137" s="225"/>
      <c r="H137" s="74"/>
      <c r="I137" s="74"/>
      <c r="J137" s="74"/>
      <c r="K137" s="74"/>
      <c r="L137" s="74"/>
      <c r="M137" s="74"/>
    </row>
    <row r="138" spans="7:13" x14ac:dyDescent="0.2">
      <c r="G138" s="225"/>
      <c r="H138" s="74"/>
      <c r="I138" s="74"/>
      <c r="J138" s="74"/>
      <c r="K138" s="74"/>
      <c r="L138" s="74"/>
      <c r="M138" s="74"/>
    </row>
    <row r="139" spans="7:13" x14ac:dyDescent="0.2">
      <c r="G139" s="225"/>
      <c r="H139" s="74"/>
      <c r="I139" s="74"/>
      <c r="J139" s="74"/>
      <c r="K139" s="74"/>
      <c r="L139" s="74"/>
      <c r="M139" s="74"/>
    </row>
    <row r="140" spans="7:13" x14ac:dyDescent="0.2">
      <c r="G140" s="225"/>
      <c r="H140" s="74"/>
      <c r="I140" s="74"/>
      <c r="J140" s="74"/>
      <c r="K140" s="74"/>
      <c r="L140" s="74"/>
      <c r="M140" s="74"/>
    </row>
    <row r="141" spans="7:13" x14ac:dyDescent="0.2">
      <c r="G141" s="225"/>
      <c r="H141" s="74"/>
      <c r="I141" s="74"/>
      <c r="J141" s="74"/>
      <c r="K141" s="74"/>
      <c r="L141" s="74"/>
      <c r="M141" s="74"/>
    </row>
    <row r="142" spans="7:13" x14ac:dyDescent="0.2">
      <c r="G142" s="225"/>
      <c r="H142" s="74"/>
      <c r="I142" s="74"/>
      <c r="J142" s="74"/>
      <c r="K142" s="74"/>
      <c r="L142" s="74"/>
      <c r="M142" s="74"/>
    </row>
    <row r="143" spans="7:13" x14ac:dyDescent="0.2">
      <c r="G143" s="225"/>
      <c r="H143" s="74"/>
      <c r="I143" s="74"/>
      <c r="J143" s="74"/>
      <c r="K143" s="74"/>
      <c r="L143" s="74"/>
      <c r="M143" s="74"/>
    </row>
    <row r="144" spans="7:13" x14ac:dyDescent="0.2">
      <c r="G144" s="225"/>
      <c r="H144" s="74"/>
      <c r="I144" s="74"/>
      <c r="J144" s="74"/>
      <c r="K144" s="74"/>
      <c r="L144" s="74"/>
      <c r="M144" s="74"/>
    </row>
    <row r="145" spans="7:13" x14ac:dyDescent="0.2">
      <c r="G145" s="225"/>
      <c r="H145" s="74"/>
      <c r="I145" s="74"/>
      <c r="J145" s="74"/>
      <c r="K145" s="74"/>
      <c r="L145" s="74"/>
      <c r="M145" s="74"/>
    </row>
    <row r="146" spans="7:13" x14ac:dyDescent="0.2">
      <c r="G146" s="225"/>
      <c r="H146" s="74"/>
      <c r="I146" s="74"/>
      <c r="J146" s="74"/>
      <c r="K146" s="74"/>
      <c r="L146" s="74"/>
      <c r="M146" s="74"/>
    </row>
    <row r="147" spans="7:13" x14ac:dyDescent="0.2">
      <c r="G147" s="225"/>
      <c r="H147" s="74"/>
      <c r="I147" s="74"/>
      <c r="J147" s="74"/>
      <c r="K147" s="74"/>
      <c r="L147" s="74"/>
      <c r="M147" s="74"/>
    </row>
    <row r="148" spans="7:13" x14ac:dyDescent="0.2">
      <c r="G148" s="225"/>
      <c r="H148" s="74"/>
      <c r="I148" s="74"/>
      <c r="J148" s="74"/>
      <c r="K148" s="74"/>
      <c r="L148" s="74"/>
      <c r="M148" s="74"/>
    </row>
    <row r="149" spans="7:13" x14ac:dyDescent="0.2">
      <c r="G149" s="225"/>
      <c r="H149" s="74"/>
      <c r="I149" s="74"/>
      <c r="J149" s="74"/>
      <c r="K149" s="74"/>
      <c r="L149" s="74"/>
      <c r="M149" s="74"/>
    </row>
    <row r="150" spans="7:13" x14ac:dyDescent="0.2">
      <c r="G150" s="225"/>
      <c r="H150" s="74"/>
      <c r="I150" s="74"/>
      <c r="J150" s="74"/>
      <c r="K150" s="74"/>
      <c r="L150" s="74"/>
      <c r="M150" s="74"/>
    </row>
    <row r="151" spans="7:13" x14ac:dyDescent="0.2">
      <c r="G151" s="225"/>
      <c r="H151" s="74"/>
      <c r="I151" s="74"/>
      <c r="J151" s="74"/>
      <c r="K151" s="74"/>
      <c r="L151" s="74"/>
      <c r="M151" s="74"/>
    </row>
    <row r="152" spans="7:13" x14ac:dyDescent="0.2">
      <c r="G152" s="225"/>
      <c r="H152" s="74"/>
      <c r="I152" s="74"/>
      <c r="J152" s="74"/>
      <c r="K152" s="74"/>
      <c r="L152" s="74"/>
      <c r="M152" s="74"/>
    </row>
    <row r="153" spans="7:13" x14ac:dyDescent="0.2">
      <c r="G153" s="225"/>
      <c r="H153" s="74"/>
      <c r="I153" s="74"/>
      <c r="J153" s="74"/>
      <c r="K153" s="74"/>
      <c r="L153" s="74"/>
      <c r="M153" s="74"/>
    </row>
    <row r="154" spans="7:13" x14ac:dyDescent="0.2">
      <c r="G154" s="225"/>
      <c r="H154" s="74"/>
      <c r="I154" s="74"/>
      <c r="J154" s="74"/>
      <c r="K154" s="74"/>
      <c r="L154" s="74"/>
      <c r="M154" s="74"/>
    </row>
    <row r="155" spans="7:13" x14ac:dyDescent="0.2">
      <c r="G155" s="225"/>
      <c r="H155" s="74"/>
      <c r="I155" s="74"/>
      <c r="J155" s="74"/>
      <c r="K155" s="74"/>
      <c r="L155" s="74"/>
      <c r="M155" s="74"/>
    </row>
    <row r="156" spans="7:13" x14ac:dyDescent="0.2">
      <c r="G156" s="225"/>
      <c r="H156" s="74"/>
      <c r="I156" s="74"/>
      <c r="J156" s="74"/>
      <c r="K156" s="74"/>
      <c r="L156" s="74"/>
      <c r="M156" s="74"/>
    </row>
    <row r="157" spans="7:13" x14ac:dyDescent="0.2">
      <c r="G157" s="225"/>
      <c r="H157" s="74"/>
      <c r="I157" s="74"/>
      <c r="J157" s="74"/>
      <c r="K157" s="74"/>
      <c r="L157" s="74"/>
      <c r="M157" s="74"/>
    </row>
    <row r="158" spans="7:13" x14ac:dyDescent="0.2">
      <c r="G158" s="225"/>
      <c r="H158" s="74"/>
      <c r="I158" s="74"/>
      <c r="J158" s="74"/>
      <c r="K158" s="74"/>
      <c r="L158" s="74"/>
      <c r="M158" s="74"/>
    </row>
    <row r="159" spans="7:13" x14ac:dyDescent="0.2">
      <c r="G159" s="225"/>
      <c r="H159" s="74"/>
      <c r="I159" s="74"/>
      <c r="J159" s="74"/>
      <c r="K159" s="74"/>
      <c r="L159" s="74"/>
      <c r="M159" s="74"/>
    </row>
    <row r="160" spans="7:13" x14ac:dyDescent="0.2">
      <c r="G160" s="225"/>
      <c r="H160" s="74"/>
      <c r="I160" s="74"/>
      <c r="J160" s="74"/>
      <c r="K160" s="74"/>
      <c r="L160" s="74"/>
      <c r="M160" s="74"/>
    </row>
    <row r="161" spans="7:13" x14ac:dyDescent="0.2">
      <c r="G161" s="225"/>
      <c r="H161" s="74"/>
      <c r="I161" s="74"/>
      <c r="J161" s="74"/>
      <c r="K161" s="74"/>
      <c r="L161" s="74"/>
      <c r="M161" s="74"/>
    </row>
    <row r="162" spans="7:13" x14ac:dyDescent="0.2">
      <c r="G162" s="225"/>
      <c r="H162" s="74"/>
      <c r="I162" s="74"/>
      <c r="J162" s="74"/>
      <c r="K162" s="74"/>
      <c r="L162" s="74"/>
      <c r="M162" s="74"/>
    </row>
    <row r="163" spans="7:13" x14ac:dyDescent="0.2">
      <c r="G163" s="225"/>
      <c r="H163" s="74"/>
      <c r="I163" s="74"/>
      <c r="J163" s="74"/>
      <c r="K163" s="74"/>
      <c r="L163" s="74"/>
      <c r="M163" s="74"/>
    </row>
    <row r="164" spans="7:13" x14ac:dyDescent="0.2">
      <c r="G164" s="225"/>
      <c r="H164" s="74"/>
      <c r="I164" s="74"/>
      <c r="J164" s="74"/>
      <c r="K164" s="74"/>
      <c r="L164" s="74"/>
      <c r="M164" s="74"/>
    </row>
    <row r="165" spans="7:13" x14ac:dyDescent="0.2">
      <c r="G165" s="225"/>
      <c r="H165" s="74"/>
      <c r="I165" s="74"/>
      <c r="J165" s="74"/>
      <c r="K165" s="74"/>
      <c r="L165" s="74"/>
      <c r="M165" s="74"/>
    </row>
    <row r="166" spans="7:13" x14ac:dyDescent="0.2">
      <c r="G166" s="225"/>
      <c r="H166" s="74"/>
      <c r="I166" s="74"/>
      <c r="J166" s="74"/>
      <c r="K166" s="74"/>
      <c r="L166" s="74"/>
      <c r="M166" s="74"/>
    </row>
    <row r="167" spans="7:13" x14ac:dyDescent="0.2">
      <c r="G167" s="225"/>
      <c r="H167" s="74"/>
      <c r="I167" s="74"/>
      <c r="J167" s="74"/>
      <c r="K167" s="74"/>
      <c r="L167" s="74"/>
      <c r="M167" s="74"/>
    </row>
    <row r="168" spans="7:13" x14ac:dyDescent="0.2">
      <c r="G168" s="225"/>
      <c r="H168" s="74"/>
      <c r="I168" s="74"/>
      <c r="J168" s="74"/>
      <c r="K168" s="74"/>
      <c r="L168" s="74"/>
      <c r="M168" s="74"/>
    </row>
    <row r="169" spans="7:13" x14ac:dyDescent="0.2">
      <c r="G169" s="225"/>
      <c r="H169" s="74"/>
      <c r="I169" s="74"/>
      <c r="J169" s="74"/>
      <c r="K169" s="74"/>
      <c r="L169" s="74"/>
      <c r="M169" s="74"/>
    </row>
    <row r="170" spans="7:13" x14ac:dyDescent="0.2">
      <c r="G170" s="225"/>
      <c r="H170" s="74"/>
      <c r="I170" s="74"/>
      <c r="J170" s="74"/>
      <c r="K170" s="74"/>
      <c r="L170" s="74"/>
      <c r="M170" s="74"/>
    </row>
    <row r="171" spans="7:13" x14ac:dyDescent="0.2">
      <c r="G171" s="225"/>
      <c r="H171" s="74"/>
      <c r="I171" s="74"/>
      <c r="J171" s="74"/>
      <c r="K171" s="74"/>
      <c r="L171" s="74"/>
      <c r="M171" s="74"/>
    </row>
    <row r="172" spans="7:13" x14ac:dyDescent="0.2">
      <c r="G172" s="225"/>
      <c r="H172" s="74"/>
      <c r="I172" s="74"/>
      <c r="J172" s="74"/>
      <c r="K172" s="74"/>
      <c r="L172" s="74"/>
      <c r="M172" s="74"/>
    </row>
    <row r="173" spans="7:13" x14ac:dyDescent="0.2">
      <c r="G173" s="225"/>
      <c r="H173" s="74"/>
      <c r="I173" s="74"/>
      <c r="J173" s="74"/>
      <c r="K173" s="74"/>
      <c r="L173" s="74"/>
      <c r="M173" s="74"/>
    </row>
    <row r="174" spans="7:13" x14ac:dyDescent="0.2">
      <c r="G174" s="225"/>
      <c r="H174" s="74"/>
      <c r="I174" s="74"/>
      <c r="J174" s="74"/>
      <c r="K174" s="74"/>
      <c r="L174" s="74"/>
      <c r="M174" s="74"/>
    </row>
    <row r="175" spans="7:13" x14ac:dyDescent="0.2">
      <c r="G175" s="225"/>
      <c r="H175" s="74"/>
      <c r="I175" s="74"/>
      <c r="J175" s="74"/>
      <c r="K175" s="74"/>
      <c r="L175" s="74"/>
      <c r="M175" s="74"/>
    </row>
    <row r="176" spans="7:13" x14ac:dyDescent="0.2">
      <c r="G176" s="225"/>
      <c r="H176" s="74"/>
      <c r="I176" s="74"/>
      <c r="J176" s="74"/>
      <c r="K176" s="74"/>
      <c r="L176" s="74"/>
      <c r="M176" s="74"/>
    </row>
    <row r="177" spans="7:13" x14ac:dyDescent="0.2">
      <c r="G177" s="225"/>
      <c r="H177" s="74"/>
      <c r="I177" s="74"/>
      <c r="J177" s="74"/>
      <c r="K177" s="74"/>
      <c r="L177" s="74"/>
      <c r="M177" s="74"/>
    </row>
    <row r="178" spans="7:13" x14ac:dyDescent="0.2">
      <c r="G178" s="225"/>
      <c r="H178" s="74"/>
      <c r="I178" s="74"/>
      <c r="J178" s="74"/>
      <c r="K178" s="74"/>
      <c r="L178" s="74"/>
      <c r="M178" s="74"/>
    </row>
    <row r="179" spans="7:13" x14ac:dyDescent="0.2">
      <c r="G179" s="225"/>
      <c r="H179" s="74"/>
      <c r="I179" s="74"/>
      <c r="J179" s="74"/>
      <c r="K179" s="74"/>
      <c r="L179" s="74"/>
      <c r="M179" s="74"/>
    </row>
    <row r="180" spans="7:13" x14ac:dyDescent="0.2">
      <c r="G180" s="225"/>
      <c r="H180" s="74"/>
      <c r="I180" s="74"/>
      <c r="J180" s="74"/>
      <c r="K180" s="74"/>
      <c r="L180" s="74"/>
      <c r="M180" s="74"/>
    </row>
    <row r="181" spans="7:13" x14ac:dyDescent="0.2">
      <c r="G181" s="225"/>
      <c r="H181" s="74"/>
      <c r="I181" s="74"/>
      <c r="J181" s="74"/>
      <c r="K181" s="74"/>
      <c r="L181" s="74"/>
      <c r="M181" s="74"/>
    </row>
    <row r="182" spans="7:13" x14ac:dyDescent="0.2">
      <c r="G182" s="225"/>
      <c r="H182" s="74"/>
      <c r="I182" s="74"/>
      <c r="J182" s="74"/>
      <c r="K182" s="74"/>
      <c r="L182" s="74"/>
      <c r="M182" s="74"/>
    </row>
    <row r="183" spans="7:13" x14ac:dyDescent="0.2">
      <c r="G183" s="225"/>
      <c r="H183" s="74"/>
      <c r="I183" s="74"/>
      <c r="J183" s="74"/>
      <c r="K183" s="74"/>
      <c r="L183" s="74"/>
      <c r="M183" s="74"/>
    </row>
    <row r="184" spans="7:13" x14ac:dyDescent="0.2">
      <c r="G184" s="225"/>
      <c r="H184" s="74"/>
      <c r="I184" s="74"/>
      <c r="J184" s="74"/>
      <c r="K184" s="74"/>
      <c r="L184" s="74"/>
      <c r="M184" s="74"/>
    </row>
    <row r="185" spans="7:13" x14ac:dyDescent="0.2">
      <c r="G185" s="225"/>
      <c r="H185" s="74"/>
      <c r="I185" s="74"/>
      <c r="J185" s="74"/>
      <c r="K185" s="74"/>
      <c r="L185" s="74"/>
      <c r="M185" s="74"/>
    </row>
    <row r="186" spans="7:13" x14ac:dyDescent="0.2">
      <c r="G186" s="225"/>
      <c r="H186" s="74"/>
      <c r="I186" s="74"/>
      <c r="J186" s="74"/>
      <c r="K186" s="74"/>
      <c r="L186" s="74"/>
      <c r="M186" s="74"/>
    </row>
    <row r="187" spans="7:13" x14ac:dyDescent="0.2">
      <c r="G187" s="225"/>
      <c r="H187" s="74"/>
      <c r="I187" s="74"/>
      <c r="J187" s="74"/>
      <c r="K187" s="74"/>
      <c r="L187" s="74"/>
      <c r="M187" s="74"/>
    </row>
    <row r="188" spans="7:13" x14ac:dyDescent="0.2">
      <c r="G188" s="225"/>
      <c r="H188" s="74"/>
      <c r="I188" s="74"/>
      <c r="J188" s="74"/>
      <c r="K188" s="74"/>
      <c r="L188" s="74"/>
      <c r="M188" s="74"/>
    </row>
    <row r="189" spans="7:13" x14ac:dyDescent="0.2">
      <c r="G189" s="225"/>
      <c r="H189" s="74"/>
      <c r="I189" s="74"/>
      <c r="J189" s="74"/>
      <c r="K189" s="74"/>
      <c r="L189" s="74"/>
      <c r="M189" s="74"/>
    </row>
    <row r="190" spans="7:13" x14ac:dyDescent="0.2">
      <c r="G190" s="225"/>
      <c r="H190" s="74"/>
      <c r="I190" s="74"/>
      <c r="J190" s="74"/>
      <c r="K190" s="74"/>
      <c r="L190" s="74"/>
      <c r="M190" s="74"/>
    </row>
    <row r="191" spans="7:13" x14ac:dyDescent="0.2">
      <c r="G191" s="225"/>
      <c r="H191" s="74"/>
      <c r="I191" s="74"/>
      <c r="J191" s="74"/>
      <c r="K191" s="74"/>
      <c r="L191" s="74"/>
      <c r="M191" s="74"/>
    </row>
    <row r="192" spans="7:13" x14ac:dyDescent="0.2">
      <c r="G192" s="225"/>
      <c r="H192" s="74"/>
      <c r="I192" s="74"/>
      <c r="J192" s="74"/>
      <c r="K192" s="74"/>
      <c r="L192" s="74"/>
      <c r="M192" s="74"/>
    </row>
    <row r="193" spans="7:13" x14ac:dyDescent="0.2">
      <c r="G193" s="225"/>
      <c r="H193" s="74"/>
      <c r="I193" s="74"/>
      <c r="J193" s="74"/>
      <c r="K193" s="74"/>
      <c r="L193" s="74"/>
      <c r="M193" s="74"/>
    </row>
    <row r="194" spans="7:13" x14ac:dyDescent="0.2">
      <c r="G194" s="225"/>
      <c r="H194" s="74"/>
      <c r="I194" s="74"/>
      <c r="J194" s="74"/>
      <c r="K194" s="74"/>
      <c r="L194" s="74"/>
      <c r="M194" s="74"/>
    </row>
    <row r="195" spans="7:13" x14ac:dyDescent="0.2">
      <c r="G195" s="225"/>
      <c r="H195" s="74"/>
      <c r="I195" s="74"/>
      <c r="J195" s="74"/>
      <c r="K195" s="74"/>
      <c r="L195" s="74"/>
      <c r="M195" s="74"/>
    </row>
    <row r="196" spans="7:13" x14ac:dyDescent="0.2">
      <c r="G196" s="225"/>
      <c r="H196" s="74"/>
      <c r="I196" s="74"/>
      <c r="J196" s="74"/>
      <c r="K196" s="74"/>
      <c r="L196" s="74"/>
      <c r="M196" s="74"/>
    </row>
    <row r="197" spans="7:13" x14ac:dyDescent="0.2">
      <c r="G197" s="225"/>
      <c r="H197" s="74"/>
      <c r="I197" s="74"/>
      <c r="J197" s="74"/>
      <c r="K197" s="74"/>
      <c r="L197" s="74"/>
      <c r="M197" s="74"/>
    </row>
    <row r="198" spans="7:13" x14ac:dyDescent="0.2">
      <c r="G198" s="225"/>
      <c r="H198" s="74"/>
      <c r="I198" s="74"/>
      <c r="J198" s="74"/>
      <c r="K198" s="74"/>
      <c r="L198" s="74"/>
      <c r="M198" s="74"/>
    </row>
    <row r="199" spans="7:13" x14ac:dyDescent="0.2">
      <c r="G199" s="225"/>
      <c r="H199" s="74"/>
      <c r="I199" s="74"/>
      <c r="J199" s="74"/>
      <c r="K199" s="74"/>
      <c r="L199" s="74"/>
      <c r="M199" s="74"/>
    </row>
    <row r="200" spans="7:13" x14ac:dyDescent="0.2">
      <c r="G200" s="225"/>
      <c r="H200" s="74"/>
      <c r="I200" s="74"/>
      <c r="J200" s="74"/>
      <c r="K200" s="74"/>
      <c r="L200" s="74"/>
      <c r="M200" s="74"/>
    </row>
    <row r="201" spans="7:13" x14ac:dyDescent="0.2">
      <c r="G201" s="225"/>
      <c r="H201" s="74"/>
      <c r="I201" s="74"/>
      <c r="J201" s="74"/>
      <c r="K201" s="74"/>
      <c r="L201" s="74"/>
      <c r="M201" s="74"/>
    </row>
    <row r="202" spans="7:13" x14ac:dyDescent="0.2">
      <c r="G202" s="225"/>
      <c r="H202" s="74"/>
      <c r="I202" s="74"/>
      <c r="J202" s="74"/>
      <c r="K202" s="74"/>
      <c r="L202" s="74"/>
      <c r="M202" s="74"/>
    </row>
    <row r="203" spans="7:13" x14ac:dyDescent="0.2">
      <c r="G203" s="225"/>
      <c r="H203" s="74"/>
      <c r="I203" s="74"/>
      <c r="J203" s="74"/>
      <c r="K203" s="74"/>
      <c r="L203" s="74"/>
      <c r="M203" s="74"/>
    </row>
    <row r="204" spans="7:13" x14ac:dyDescent="0.2">
      <c r="G204" s="225"/>
      <c r="H204" s="74"/>
      <c r="I204" s="74"/>
      <c r="J204" s="74"/>
      <c r="K204" s="74"/>
      <c r="L204" s="74"/>
      <c r="M204" s="74"/>
    </row>
    <row r="205" spans="7:13" x14ac:dyDescent="0.2">
      <c r="G205" s="225"/>
      <c r="H205" s="74"/>
      <c r="I205" s="74"/>
      <c r="J205" s="74"/>
      <c r="K205" s="74"/>
      <c r="L205" s="74"/>
      <c r="M205" s="74"/>
    </row>
    <row r="206" spans="7:13" x14ac:dyDescent="0.2">
      <c r="G206" s="225"/>
      <c r="H206" s="74"/>
      <c r="I206" s="74"/>
      <c r="J206" s="74"/>
      <c r="K206" s="74"/>
      <c r="L206" s="74"/>
      <c r="M206" s="74"/>
    </row>
    <row r="207" spans="7:13" x14ac:dyDescent="0.2">
      <c r="G207" s="225"/>
      <c r="H207" s="74"/>
      <c r="I207" s="74"/>
      <c r="J207" s="74"/>
      <c r="K207" s="74"/>
      <c r="L207" s="74"/>
      <c r="M207" s="74"/>
    </row>
    <row r="208" spans="7:13" x14ac:dyDescent="0.2">
      <c r="G208" s="225"/>
      <c r="H208" s="74"/>
      <c r="I208" s="74"/>
      <c r="J208" s="74"/>
      <c r="K208" s="74"/>
      <c r="L208" s="74"/>
      <c r="M208" s="74"/>
    </row>
    <row r="209" spans="7:13" x14ac:dyDescent="0.2">
      <c r="G209" s="225"/>
      <c r="H209" s="74"/>
      <c r="I209" s="74"/>
      <c r="J209" s="74"/>
      <c r="K209" s="74"/>
      <c r="L209" s="74"/>
      <c r="M209" s="74"/>
    </row>
    <row r="210" spans="7:13" x14ac:dyDescent="0.2">
      <c r="G210" s="225"/>
      <c r="H210" s="74"/>
      <c r="I210" s="74"/>
      <c r="J210" s="74"/>
      <c r="K210" s="74"/>
      <c r="L210" s="74"/>
      <c r="M210" s="74"/>
    </row>
    <row r="211" spans="7:13" x14ac:dyDescent="0.2">
      <c r="G211" s="225"/>
      <c r="H211" s="74"/>
      <c r="I211" s="74"/>
      <c r="J211" s="74"/>
      <c r="K211" s="74"/>
      <c r="L211" s="74"/>
      <c r="M211" s="74"/>
    </row>
    <row r="212" spans="7:13" x14ac:dyDescent="0.2">
      <c r="G212" s="225"/>
      <c r="H212" s="74"/>
      <c r="I212" s="74"/>
      <c r="J212" s="74"/>
      <c r="K212" s="74"/>
      <c r="L212" s="74"/>
      <c r="M212" s="74"/>
    </row>
    <row r="213" spans="7:13" x14ac:dyDescent="0.2">
      <c r="G213" s="225"/>
      <c r="H213" s="74"/>
      <c r="I213" s="74"/>
      <c r="J213" s="74"/>
      <c r="K213" s="74"/>
      <c r="L213" s="74"/>
      <c r="M213" s="74"/>
    </row>
    <row r="214" spans="7:13" x14ac:dyDescent="0.2">
      <c r="G214" s="225"/>
      <c r="H214" s="74"/>
      <c r="I214" s="74"/>
      <c r="J214" s="74"/>
      <c r="K214" s="74"/>
      <c r="L214" s="74"/>
      <c r="M214" s="74"/>
    </row>
    <row r="215" spans="7:13" x14ac:dyDescent="0.2">
      <c r="G215" s="225"/>
      <c r="H215" s="74"/>
      <c r="I215" s="74"/>
      <c r="J215" s="74"/>
      <c r="K215" s="74"/>
      <c r="L215" s="74"/>
      <c r="M215" s="74"/>
    </row>
    <row r="216" spans="7:13" x14ac:dyDescent="0.2">
      <c r="G216" s="225"/>
      <c r="H216" s="74"/>
      <c r="I216" s="74"/>
      <c r="J216" s="74"/>
      <c r="K216" s="74"/>
      <c r="L216" s="74"/>
      <c r="M216" s="74"/>
    </row>
    <row r="217" spans="7:13" x14ac:dyDescent="0.2">
      <c r="G217" s="225"/>
      <c r="H217" s="74"/>
      <c r="I217" s="74"/>
      <c r="J217" s="74"/>
      <c r="K217" s="74"/>
      <c r="L217" s="74"/>
      <c r="M217" s="74"/>
    </row>
    <row r="218" spans="7:13" x14ac:dyDescent="0.2">
      <c r="G218" s="225"/>
      <c r="H218" s="74"/>
      <c r="I218" s="74"/>
      <c r="J218" s="74"/>
      <c r="K218" s="74"/>
      <c r="L218" s="74"/>
      <c r="M218" s="74"/>
    </row>
    <row r="219" spans="7:13" x14ac:dyDescent="0.2">
      <c r="G219" s="225"/>
      <c r="H219" s="74"/>
      <c r="I219" s="74"/>
      <c r="J219" s="74"/>
      <c r="K219" s="74"/>
      <c r="L219" s="74"/>
      <c r="M219" s="74"/>
    </row>
    <row r="220" spans="7:13" x14ac:dyDescent="0.2">
      <c r="G220" s="225"/>
      <c r="H220" s="74"/>
      <c r="I220" s="74"/>
      <c r="J220" s="74"/>
      <c r="K220" s="74"/>
      <c r="L220" s="74"/>
      <c r="M220" s="74"/>
    </row>
    <row r="221" spans="7:13" x14ac:dyDescent="0.2">
      <c r="G221" s="225"/>
      <c r="H221" s="74"/>
      <c r="I221" s="74"/>
      <c r="J221" s="74"/>
      <c r="K221" s="74"/>
      <c r="L221" s="74"/>
      <c r="M221" s="74"/>
    </row>
    <row r="222" spans="7:13" x14ac:dyDescent="0.2">
      <c r="G222" s="225"/>
      <c r="H222" s="74"/>
      <c r="I222" s="74"/>
      <c r="J222" s="74"/>
      <c r="K222" s="74"/>
      <c r="L222" s="74"/>
      <c r="M222" s="74"/>
    </row>
    <row r="223" spans="7:13" x14ac:dyDescent="0.2">
      <c r="G223" s="225"/>
      <c r="H223" s="74"/>
      <c r="I223" s="74"/>
      <c r="J223" s="74"/>
      <c r="K223" s="74"/>
      <c r="L223" s="74"/>
      <c r="M223" s="74"/>
    </row>
    <row r="224" spans="7:13" x14ac:dyDescent="0.2">
      <c r="G224" s="225"/>
      <c r="H224" s="74"/>
      <c r="I224" s="74"/>
      <c r="J224" s="74"/>
      <c r="K224" s="74"/>
      <c r="L224" s="74"/>
      <c r="M224" s="74"/>
    </row>
    <row r="225" spans="7:13" x14ac:dyDescent="0.2">
      <c r="G225" s="225"/>
      <c r="H225" s="74"/>
      <c r="I225" s="74"/>
      <c r="J225" s="74"/>
      <c r="K225" s="74"/>
      <c r="L225" s="74"/>
      <c r="M225" s="74"/>
    </row>
    <row r="226" spans="7:13" x14ac:dyDescent="0.2">
      <c r="G226" s="225"/>
      <c r="H226" s="74"/>
      <c r="I226" s="74"/>
      <c r="J226" s="74"/>
      <c r="K226" s="74"/>
      <c r="L226" s="74"/>
      <c r="M226" s="74"/>
    </row>
    <row r="227" spans="7:13" x14ac:dyDescent="0.2">
      <c r="G227" s="225"/>
      <c r="H227" s="74"/>
      <c r="I227" s="74"/>
      <c r="J227" s="74"/>
      <c r="K227" s="74"/>
      <c r="L227" s="74"/>
      <c r="M227" s="74"/>
    </row>
    <row r="228" spans="7:13" x14ac:dyDescent="0.2">
      <c r="G228" s="225"/>
      <c r="H228" s="74"/>
      <c r="I228" s="74"/>
      <c r="J228" s="74"/>
      <c r="K228" s="74"/>
      <c r="L228" s="74"/>
      <c r="M228" s="74"/>
    </row>
    <row r="229" spans="7:13" x14ac:dyDescent="0.2">
      <c r="G229" s="225"/>
      <c r="H229" s="74"/>
      <c r="I229" s="74"/>
      <c r="J229" s="74"/>
      <c r="K229" s="74"/>
      <c r="L229" s="74"/>
      <c r="M229" s="74"/>
    </row>
    <row r="230" spans="7:13" x14ac:dyDescent="0.2">
      <c r="G230" s="225"/>
      <c r="H230" s="74"/>
      <c r="I230" s="74"/>
      <c r="J230" s="74"/>
      <c r="K230" s="74"/>
      <c r="L230" s="74"/>
      <c r="M230" s="74"/>
    </row>
    <row r="231" spans="7:13" x14ac:dyDescent="0.2">
      <c r="G231" s="225"/>
      <c r="H231" s="74"/>
      <c r="I231" s="74"/>
      <c r="J231" s="74"/>
      <c r="K231" s="74"/>
      <c r="L231" s="74"/>
      <c r="M231" s="74"/>
    </row>
    <row r="232" spans="7:13" x14ac:dyDescent="0.2">
      <c r="G232" s="225"/>
      <c r="H232" s="74"/>
      <c r="I232" s="74"/>
      <c r="J232" s="74"/>
      <c r="K232" s="74"/>
      <c r="L232" s="74"/>
      <c r="M232" s="74"/>
    </row>
    <row r="233" spans="7:13" x14ac:dyDescent="0.2">
      <c r="G233" s="225"/>
      <c r="H233" s="74"/>
      <c r="I233" s="74"/>
      <c r="J233" s="74"/>
      <c r="K233" s="74"/>
      <c r="L233" s="74"/>
      <c r="M233" s="74"/>
    </row>
    <row r="234" spans="7:13" x14ac:dyDescent="0.2">
      <c r="G234" s="225"/>
      <c r="H234" s="74"/>
      <c r="I234" s="74"/>
      <c r="J234" s="74"/>
      <c r="K234" s="74"/>
      <c r="L234" s="74"/>
      <c r="M234" s="74"/>
    </row>
    <row r="235" spans="7:13" x14ac:dyDescent="0.2">
      <c r="G235" s="225"/>
      <c r="H235" s="74"/>
      <c r="I235" s="74"/>
      <c r="J235" s="74"/>
      <c r="K235" s="74"/>
      <c r="L235" s="74"/>
      <c r="M235" s="74"/>
    </row>
    <row r="236" spans="7:13" x14ac:dyDescent="0.2">
      <c r="G236" s="225"/>
      <c r="H236" s="74"/>
      <c r="I236" s="74"/>
      <c r="J236" s="74"/>
      <c r="K236" s="74"/>
      <c r="L236" s="74"/>
      <c r="M236" s="74"/>
    </row>
    <row r="237" spans="7:13" x14ac:dyDescent="0.2">
      <c r="G237" s="225"/>
      <c r="H237" s="74"/>
      <c r="I237" s="74"/>
      <c r="J237" s="74"/>
      <c r="K237" s="74"/>
      <c r="L237" s="74"/>
      <c r="M237" s="74"/>
    </row>
    <row r="238" spans="7:13" x14ac:dyDescent="0.2">
      <c r="G238" s="225"/>
      <c r="H238" s="74"/>
      <c r="I238" s="74"/>
      <c r="J238" s="74"/>
      <c r="K238" s="74"/>
      <c r="L238" s="74"/>
      <c r="M238" s="74"/>
    </row>
    <row r="239" spans="7:13" x14ac:dyDescent="0.2">
      <c r="G239" s="225"/>
      <c r="H239" s="74"/>
      <c r="I239" s="74"/>
      <c r="J239" s="74"/>
      <c r="K239" s="74"/>
      <c r="L239" s="74"/>
      <c r="M239" s="74"/>
    </row>
    <row r="240" spans="7:13" x14ac:dyDescent="0.2">
      <c r="G240" s="225"/>
      <c r="H240" s="74"/>
      <c r="I240" s="74"/>
      <c r="J240" s="74"/>
      <c r="K240" s="74"/>
      <c r="L240" s="74"/>
      <c r="M240" s="74"/>
    </row>
    <row r="241" spans="7:13" x14ac:dyDescent="0.2">
      <c r="G241" s="225"/>
      <c r="H241" s="74"/>
      <c r="I241" s="74"/>
      <c r="J241" s="74"/>
      <c r="K241" s="74"/>
      <c r="L241" s="74"/>
      <c r="M241" s="74"/>
    </row>
    <row r="242" spans="7:13" x14ac:dyDescent="0.2">
      <c r="G242" s="225"/>
      <c r="H242" s="74"/>
      <c r="I242" s="74"/>
      <c r="J242" s="74"/>
      <c r="K242" s="74"/>
      <c r="L242" s="74"/>
      <c r="M242" s="74"/>
    </row>
    <row r="243" spans="7:13" x14ac:dyDescent="0.2">
      <c r="G243" s="225"/>
      <c r="H243" s="74"/>
      <c r="I243" s="74"/>
      <c r="J243" s="74"/>
      <c r="K243" s="74"/>
      <c r="L243" s="74"/>
      <c r="M243" s="74"/>
    </row>
    <row r="244" spans="7:13" x14ac:dyDescent="0.2">
      <c r="G244" s="225"/>
      <c r="H244" s="74"/>
      <c r="I244" s="74"/>
      <c r="J244" s="74"/>
      <c r="K244" s="74"/>
      <c r="L244" s="74"/>
      <c r="M244" s="74"/>
    </row>
    <row r="245" spans="7:13" x14ac:dyDescent="0.2">
      <c r="G245" s="225"/>
      <c r="H245" s="74"/>
      <c r="I245" s="74"/>
      <c r="J245" s="74"/>
      <c r="K245" s="74"/>
      <c r="L245" s="74"/>
      <c r="M245" s="74"/>
    </row>
    <row r="246" spans="7:13" x14ac:dyDescent="0.2">
      <c r="G246" s="225"/>
      <c r="H246" s="74"/>
      <c r="I246" s="74"/>
      <c r="J246" s="74"/>
      <c r="K246" s="74"/>
      <c r="L246" s="74"/>
      <c r="M246" s="74"/>
    </row>
    <row r="247" spans="7:13" x14ac:dyDescent="0.2">
      <c r="G247" s="225"/>
      <c r="H247" s="74"/>
      <c r="I247" s="74"/>
      <c r="J247" s="74"/>
      <c r="K247" s="74"/>
      <c r="L247" s="74"/>
      <c r="M247" s="74"/>
    </row>
    <row r="248" spans="7:13" x14ac:dyDescent="0.2">
      <c r="G248" s="225"/>
      <c r="H248" s="74"/>
      <c r="I248" s="74"/>
      <c r="J248" s="74"/>
      <c r="K248" s="74"/>
      <c r="L248" s="74"/>
      <c r="M248" s="74"/>
    </row>
    <row r="249" spans="7:13" x14ac:dyDescent="0.2">
      <c r="G249" s="225"/>
      <c r="H249" s="74"/>
      <c r="I249" s="74"/>
      <c r="J249" s="74"/>
      <c r="K249" s="74"/>
      <c r="L249" s="74"/>
      <c r="M249" s="74"/>
    </row>
    <row r="250" spans="7:13" x14ac:dyDescent="0.2">
      <c r="G250" s="225"/>
      <c r="H250" s="74"/>
      <c r="I250" s="74"/>
      <c r="J250" s="74"/>
      <c r="K250" s="74"/>
      <c r="L250" s="74"/>
      <c r="M250" s="74"/>
    </row>
    <row r="251" spans="7:13" x14ac:dyDescent="0.2">
      <c r="G251" s="225"/>
      <c r="H251" s="74"/>
      <c r="I251" s="74"/>
      <c r="J251" s="74"/>
      <c r="K251" s="74"/>
      <c r="L251" s="74"/>
      <c r="M251" s="74"/>
    </row>
    <row r="252" spans="7:13" x14ac:dyDescent="0.2">
      <c r="G252" s="225"/>
      <c r="H252" s="74"/>
      <c r="I252" s="74"/>
      <c r="J252" s="74"/>
      <c r="K252" s="74"/>
      <c r="L252" s="74"/>
      <c r="M252" s="74"/>
    </row>
    <row r="253" spans="7:13" x14ac:dyDescent="0.2">
      <c r="G253" s="225"/>
      <c r="H253" s="74"/>
      <c r="I253" s="74"/>
      <c r="J253" s="74"/>
      <c r="K253" s="74"/>
      <c r="L253" s="74"/>
      <c r="M253" s="74"/>
    </row>
    <row r="254" spans="7:13" x14ac:dyDescent="0.2">
      <c r="G254" s="225"/>
      <c r="H254" s="74"/>
      <c r="I254" s="74"/>
      <c r="J254" s="74"/>
      <c r="K254" s="74"/>
      <c r="L254" s="74"/>
      <c r="M254" s="74"/>
    </row>
    <row r="255" spans="7:13" x14ac:dyDescent="0.2">
      <c r="G255" s="225"/>
      <c r="H255" s="74"/>
      <c r="I255" s="74"/>
      <c r="J255" s="74"/>
      <c r="K255" s="74"/>
      <c r="L255" s="74"/>
      <c r="M255" s="74"/>
    </row>
    <row r="256" spans="7:13" x14ac:dyDescent="0.2">
      <c r="G256" s="225"/>
      <c r="H256" s="74"/>
      <c r="I256" s="74"/>
      <c r="J256" s="74"/>
      <c r="K256" s="74"/>
      <c r="L256" s="74"/>
      <c r="M256" s="74"/>
    </row>
    <row r="257" spans="7:13" x14ac:dyDescent="0.2">
      <c r="G257" s="225"/>
      <c r="H257" s="74"/>
      <c r="I257" s="74"/>
      <c r="J257" s="74"/>
      <c r="K257" s="74"/>
      <c r="L257" s="74"/>
      <c r="M257" s="74"/>
    </row>
    <row r="258" spans="7:13" x14ac:dyDescent="0.2">
      <c r="G258" s="225"/>
      <c r="H258" s="74"/>
      <c r="I258" s="74"/>
      <c r="J258" s="74"/>
      <c r="K258" s="74"/>
      <c r="L258" s="74"/>
      <c r="M258" s="74"/>
    </row>
    <row r="259" spans="7:13" x14ac:dyDescent="0.2">
      <c r="G259" s="253"/>
    </row>
    <row r="260" spans="7:13" x14ac:dyDescent="0.2">
      <c r="G260" s="253"/>
    </row>
    <row r="261" spans="7:13" x14ac:dyDescent="0.2">
      <c r="G261" s="253"/>
    </row>
    <row r="262" spans="7:13" x14ac:dyDescent="0.2">
      <c r="G262" s="253"/>
    </row>
    <row r="263" spans="7:13" x14ac:dyDescent="0.2">
      <c r="G263" s="253"/>
    </row>
    <row r="264" spans="7:13" x14ac:dyDescent="0.2">
      <c r="G264" s="253"/>
    </row>
    <row r="265" spans="7:13" x14ac:dyDescent="0.2">
      <c r="G265" s="253"/>
    </row>
    <row r="266" spans="7:13" x14ac:dyDescent="0.2">
      <c r="G266" s="253"/>
    </row>
    <row r="267" spans="7:13" x14ac:dyDescent="0.2">
      <c r="G267" s="253"/>
    </row>
    <row r="268" spans="7:13" x14ac:dyDescent="0.2">
      <c r="G268" s="253"/>
    </row>
    <row r="269" spans="7:13" x14ac:dyDescent="0.2">
      <c r="G269" s="253"/>
    </row>
    <row r="270" spans="7:13" x14ac:dyDescent="0.2">
      <c r="G270" s="253"/>
    </row>
    <row r="271" spans="7:13" x14ac:dyDescent="0.2">
      <c r="G271" s="253"/>
    </row>
    <row r="272" spans="7:13" x14ac:dyDescent="0.2">
      <c r="G272" s="253"/>
    </row>
    <row r="273" spans="7:7" x14ac:dyDescent="0.2">
      <c r="G273" s="253"/>
    </row>
    <row r="274" spans="7:7" x14ac:dyDescent="0.2">
      <c r="G274" s="253"/>
    </row>
    <row r="275" spans="7:7" x14ac:dyDescent="0.2">
      <c r="G275" s="253"/>
    </row>
    <row r="276" spans="7:7" x14ac:dyDescent="0.2">
      <c r="G276" s="253"/>
    </row>
    <row r="277" spans="7:7" x14ac:dyDescent="0.2">
      <c r="G277" s="253"/>
    </row>
    <row r="278" spans="7:7" x14ac:dyDescent="0.2">
      <c r="G278" s="253"/>
    </row>
    <row r="279" spans="7:7" x14ac:dyDescent="0.2">
      <c r="G279" s="253"/>
    </row>
    <row r="280" spans="7:7" x14ac:dyDescent="0.2">
      <c r="G280" s="253"/>
    </row>
    <row r="281" spans="7:7" x14ac:dyDescent="0.2">
      <c r="G281" s="253"/>
    </row>
    <row r="282" spans="7:7" x14ac:dyDescent="0.2">
      <c r="G282" s="253"/>
    </row>
    <row r="283" spans="7:7" x14ac:dyDescent="0.2">
      <c r="G283" s="253"/>
    </row>
    <row r="284" spans="7:7" x14ac:dyDescent="0.2">
      <c r="G284" s="253"/>
    </row>
    <row r="285" spans="7:7" x14ac:dyDescent="0.2">
      <c r="G285" s="253"/>
    </row>
    <row r="286" spans="7:7" x14ac:dyDescent="0.2">
      <c r="G286" s="253"/>
    </row>
    <row r="287" spans="7:7" x14ac:dyDescent="0.2">
      <c r="G287" s="253"/>
    </row>
    <row r="288" spans="7:7" x14ac:dyDescent="0.2">
      <c r="G288" s="253"/>
    </row>
    <row r="289" spans="7:7" x14ac:dyDescent="0.2">
      <c r="G289" s="253"/>
    </row>
    <row r="290" spans="7:7" x14ac:dyDescent="0.2">
      <c r="G290" s="253"/>
    </row>
    <row r="291" spans="7:7" x14ac:dyDescent="0.2">
      <c r="G291" s="253"/>
    </row>
    <row r="292" spans="7:7" x14ac:dyDescent="0.2">
      <c r="G292" s="253"/>
    </row>
    <row r="293" spans="7:7" x14ac:dyDescent="0.2">
      <c r="G293" s="253"/>
    </row>
    <row r="294" spans="7:7" x14ac:dyDescent="0.2">
      <c r="G294" s="253"/>
    </row>
    <row r="295" spans="7:7" x14ac:dyDescent="0.2">
      <c r="G295" s="253"/>
    </row>
    <row r="296" spans="7:7" x14ac:dyDescent="0.2">
      <c r="G296" s="253"/>
    </row>
    <row r="297" spans="7:7" x14ac:dyDescent="0.2">
      <c r="G297" s="253"/>
    </row>
    <row r="298" spans="7:7" x14ac:dyDescent="0.2">
      <c r="G298" s="253"/>
    </row>
    <row r="299" spans="7:7" x14ac:dyDescent="0.2">
      <c r="G299" s="253"/>
    </row>
    <row r="300" spans="7:7" x14ac:dyDescent="0.2">
      <c r="G300" s="253"/>
    </row>
    <row r="301" spans="7:7" x14ac:dyDescent="0.2">
      <c r="G301" s="253"/>
    </row>
    <row r="302" spans="7:7" x14ac:dyDescent="0.2">
      <c r="G302" s="253"/>
    </row>
    <row r="303" spans="7:7" x14ac:dyDescent="0.2">
      <c r="G303" s="253"/>
    </row>
    <row r="304" spans="7:7" x14ac:dyDescent="0.2">
      <c r="G304" s="253"/>
    </row>
    <row r="305" spans="7:7" x14ac:dyDescent="0.2">
      <c r="G305" s="253"/>
    </row>
    <row r="306" spans="7:7" x14ac:dyDescent="0.2">
      <c r="G306" s="253"/>
    </row>
    <row r="307" spans="7:7" x14ac:dyDescent="0.2">
      <c r="G307" s="253"/>
    </row>
    <row r="308" spans="7:7" x14ac:dyDescent="0.2">
      <c r="G308" s="253"/>
    </row>
    <row r="309" spans="7:7" x14ac:dyDescent="0.2">
      <c r="G309" s="253"/>
    </row>
    <row r="310" spans="7:7" x14ac:dyDescent="0.2">
      <c r="G310" s="253"/>
    </row>
    <row r="311" spans="7:7" x14ac:dyDescent="0.2">
      <c r="G311" s="253"/>
    </row>
    <row r="312" spans="7:7" x14ac:dyDescent="0.2">
      <c r="G312" s="253"/>
    </row>
    <row r="313" spans="7:7" x14ac:dyDescent="0.2">
      <c r="G313" s="253"/>
    </row>
    <row r="314" spans="7:7" x14ac:dyDescent="0.2">
      <c r="G314" s="253"/>
    </row>
    <row r="315" spans="7:7" x14ac:dyDescent="0.2">
      <c r="G315" s="253"/>
    </row>
    <row r="316" spans="7:7" x14ac:dyDescent="0.2">
      <c r="G316" s="253"/>
    </row>
    <row r="317" spans="7:7" x14ac:dyDescent="0.2">
      <c r="G317" s="253"/>
    </row>
    <row r="318" spans="7:7" x14ac:dyDescent="0.2">
      <c r="G318" s="253"/>
    </row>
    <row r="319" spans="7:7" x14ac:dyDescent="0.2">
      <c r="G319" s="253"/>
    </row>
    <row r="320" spans="7:7" x14ac:dyDescent="0.2">
      <c r="G320" s="253"/>
    </row>
    <row r="321" spans="7:7" x14ac:dyDescent="0.2">
      <c r="G321" s="253"/>
    </row>
    <row r="322" spans="7:7" x14ac:dyDescent="0.2">
      <c r="G322" s="253"/>
    </row>
    <row r="323" spans="7:7" x14ac:dyDescent="0.2">
      <c r="G323" s="253"/>
    </row>
    <row r="324" spans="7:7" x14ac:dyDescent="0.2">
      <c r="G324" s="253"/>
    </row>
    <row r="325" spans="7:7" x14ac:dyDescent="0.2">
      <c r="G325" s="253"/>
    </row>
    <row r="326" spans="7:7" x14ac:dyDescent="0.2">
      <c r="G326" s="253"/>
    </row>
    <row r="327" spans="7:7" x14ac:dyDescent="0.2">
      <c r="G327" s="253"/>
    </row>
    <row r="328" spans="7:7" x14ac:dyDescent="0.2">
      <c r="G328" s="253"/>
    </row>
    <row r="329" spans="7:7" x14ac:dyDescent="0.2">
      <c r="G329" s="253"/>
    </row>
    <row r="330" spans="7:7" x14ac:dyDescent="0.2">
      <c r="G330" s="253"/>
    </row>
    <row r="331" spans="7:7" x14ac:dyDescent="0.2">
      <c r="G331" s="253"/>
    </row>
    <row r="332" spans="7:7" x14ac:dyDescent="0.2">
      <c r="G332" s="253"/>
    </row>
    <row r="333" spans="7:7" x14ac:dyDescent="0.2">
      <c r="G333" s="253"/>
    </row>
    <row r="334" spans="7:7" x14ac:dyDescent="0.2">
      <c r="G334" s="253"/>
    </row>
    <row r="335" spans="7:7" x14ac:dyDescent="0.2">
      <c r="G335" s="253"/>
    </row>
    <row r="336" spans="7:7" x14ac:dyDescent="0.2">
      <c r="G336" s="253"/>
    </row>
    <row r="337" spans="7:7" x14ac:dyDescent="0.2">
      <c r="G337" s="253"/>
    </row>
    <row r="338" spans="7:7" x14ac:dyDescent="0.2">
      <c r="G338" s="253"/>
    </row>
    <row r="339" spans="7:7" x14ac:dyDescent="0.2">
      <c r="G339" s="253"/>
    </row>
    <row r="340" spans="7:7" x14ac:dyDescent="0.2">
      <c r="G340" s="253"/>
    </row>
  </sheetData>
  <mergeCells count="1">
    <mergeCell ref="C10:D1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Darja Klozová</dc:creator>
  <cp:lastModifiedBy>Darja Klozová</cp:lastModifiedBy>
  <dcterms:created xsi:type="dcterms:W3CDTF">2013-07-25T07:46:15Z</dcterms:created>
  <dcterms:modified xsi:type="dcterms:W3CDTF">2013-07-25T08:08:19Z</dcterms:modified>
</cp:coreProperties>
</file>