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45" windowWidth="9165" windowHeight="12765" activeTab="0"/>
  </bookViews>
  <sheets>
    <sheet name="002" sheetId="1" r:id="rId1"/>
    <sheet name="003" sheetId="2" r:id="rId2"/>
    <sheet name="004" sheetId="3" r:id="rId3"/>
    <sheet name="009" sheetId="4" r:id="rId4"/>
    <sheet name="011" sheetId="5" r:id="rId5"/>
    <sheet name="016" sheetId="6" r:id="rId6"/>
    <sheet name="024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b">#REF!</definedName>
    <definedName name="BPK1">#REF!</definedName>
    <definedName name="BPK2">#REF!</definedName>
    <definedName name="BPK3">#REF!</definedName>
    <definedName name="cisloobjektu">'[2]Krycí list'!$A$4</definedName>
    <definedName name="cislostavby">'[2]Krycí list'!$A$6</definedName>
    <definedName name="Dodavka">'[4]Rekapitulace'!$G$8</definedName>
    <definedName name="Dodavka0">#REF!</definedName>
    <definedName name="HSV">'[4]Rekapitulace'!$E$8</definedName>
    <definedName name="HSV0">#REF!</definedName>
    <definedName name="HZS">'[4]Rekapitulace'!$I$8</definedName>
    <definedName name="HZS0">#REF!</definedName>
    <definedName name="jiný">#REF!</definedName>
    <definedName name="marže_Gaus">#REF!</definedName>
    <definedName name="Mont">'[4]Rekapitulace'!$H$8</definedName>
    <definedName name="Montaz0">#REF!</definedName>
    <definedName name="nazevobjektu">'[2]Krycí list'!$C$4</definedName>
    <definedName name="nazevstavby">'[2]Krycí list'!$C$6</definedName>
    <definedName name="_xlnm.Print_Titles" localSheetId="0">'002'!$9:$11</definedName>
    <definedName name="_xlnm.Print_Titles" localSheetId="1">'003'!$9:$11</definedName>
    <definedName name="_xlnm.Print_Titles" localSheetId="2">'004'!$9:$11</definedName>
    <definedName name="_xlnm.Print_Titles" localSheetId="3">'009'!$9:$11</definedName>
    <definedName name="_xlnm.Print_Titles" localSheetId="4">'011'!$9:$11</definedName>
    <definedName name="_xlnm.Print_Titles" localSheetId="5">'016'!$9:$11</definedName>
    <definedName name="_xlnm.Print_Titles" localSheetId="6">'024'!$9:$11</definedName>
    <definedName name="PSV">'[4]Rekapitulace'!$F$8</definedName>
    <definedName name="PSV0">#REF!</definedName>
    <definedName name="Rek">#REF!</definedName>
    <definedName name="Služby">#REF!</definedName>
    <definedName name="Strojní">#REF!</definedName>
    <definedName name="Subdodávky">#REF!</definedName>
    <definedName name="Typ">#REF!</definedName>
    <definedName name="VRN">'[4]Rekapitulace'!$H$21</definedName>
    <definedName name="VRNKc">'[3]Rekapitulace'!#REF!</definedName>
    <definedName name="VRNnazev">'[3]Rekapitulace'!#REF!</definedName>
    <definedName name="VRNproc">'[3]Rekapitulace'!#REF!</definedName>
    <definedName name="VRNzakl">'[3]Rekapitulace'!#REF!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<sst xmlns="http://schemas.openxmlformats.org/spreadsheetml/2006/main" count="1139" uniqueCount="254">
  <si>
    <t xml:space="preserve">Objednatel:   </t>
  </si>
  <si>
    <t xml:space="preserve">Zhotovitel: 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</si>
  <si>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</si>
  <si>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</si>
  <si>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</si>
  <si>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</si>
  <si>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</si>
  <si>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</si>
  <si>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</si>
  <si>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</si>
  <si>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</si>
  <si>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4</t>
  </si>
  <si>
    <t>5</t>
  </si>
  <si>
    <t>8</t>
  </si>
  <si>
    <t>HSV</t>
  </si>
  <si>
    <t xml:space="preserve">Práce a dodávky HSV   </t>
  </si>
  <si>
    <t xml:space="preserve">Zemní práce   </t>
  </si>
  <si>
    <t>113107222</t>
  </si>
  <si>
    <t xml:space="preserve">Odstranění podkladu pl přes 200 m2 z kameniva drceného tl 200 mm   </t>
  </si>
  <si>
    <t>m2</t>
  </si>
  <si>
    <t>113107225</t>
  </si>
  <si>
    <t xml:space="preserve">Odstranění podkladu pl přes 200 m2 z kameniva drceného tl 500 mm   </t>
  </si>
  <si>
    <t>113107245</t>
  </si>
  <si>
    <t xml:space="preserve">Odstranění podkladu pl přes 200 m2 živičných tl 250 mm   </t>
  </si>
  <si>
    <t>113151314</t>
  </si>
  <si>
    <t xml:space="preserve">Odstranění živičného krytu frézováním pl přes 500 m2 tl 50 mm s překážkami v trase   </t>
  </si>
  <si>
    <t>115101201</t>
  </si>
  <si>
    <t xml:space="preserve">Čerpání vody na dopravní výšku do 10 m průměrný přítok do 500 l/min   </t>
  </si>
  <si>
    <t>hod</t>
  </si>
  <si>
    <t>115101301</t>
  </si>
  <si>
    <t xml:space="preserve">Pohotovost čerpací soupravy pro dopravní výšku do 10 m přítok do 500 l/min   </t>
  </si>
  <si>
    <t>den</t>
  </si>
  <si>
    <t>119001401</t>
  </si>
  <si>
    <t xml:space="preserve">Dočasné zajištění potrubí ocelového nebo litinového DN do 200   </t>
  </si>
  <si>
    <t>m</t>
  </si>
  <si>
    <t>120001101</t>
  </si>
  <si>
    <t xml:space="preserve">Příplatek za ztížení vykopávky v blízkosti podzemního vedení   </t>
  </si>
  <si>
    <t>m3</t>
  </si>
  <si>
    <t>121101101</t>
  </si>
  <si>
    <t xml:space="preserve">Sejmutí ornice s přemístěním na vzdálenost do 50 m   </t>
  </si>
  <si>
    <t>132301204</t>
  </si>
  <si>
    <t xml:space="preserve">Hloubení rýh š do 2000 mm v hornině tř. 4 objemu přes 5000 m3   </t>
  </si>
  <si>
    <t>132301209</t>
  </si>
  <si>
    <t xml:space="preserve">Příplatek za lepivost k hloubení rýh š do 2000 mm v hornině tř. 4   </t>
  </si>
  <si>
    <t>151101101</t>
  </si>
  <si>
    <t xml:space="preserve">Zřízení příložného pažení a rozepření stěn rýh hl do 2 m   </t>
  </si>
  <si>
    <t>151101111</t>
  </si>
  <si>
    <t xml:space="preserve">Odstranění příložného pažení a rozepření stěn rýh hl do 2 m   </t>
  </si>
  <si>
    <t>161101101</t>
  </si>
  <si>
    <t xml:space="preserve">Svislé přemístění výkopku z horniny tř. 1 až 4 hl výkopu do 2,5 m   </t>
  </si>
  <si>
    <t>162501102</t>
  </si>
  <si>
    <t xml:space="preserve">Vodorovné přemístění do 3000 m výkopku z horniny tř. 1 až 4   </t>
  </si>
  <si>
    <t>162701105</t>
  </si>
  <si>
    <t xml:space="preserve">Vodorovné přemístění do 10000 m výkopku z horniny tř. 1 až 4   </t>
  </si>
  <si>
    <t>167101102</t>
  </si>
  <si>
    <t xml:space="preserve">Nakládání výkopku z hornin tř. 1 až 4 přes 100 m3   </t>
  </si>
  <si>
    <t>171201201</t>
  </si>
  <si>
    <t xml:space="preserve">Uložení sypaniny na skládku   </t>
  </si>
  <si>
    <t>174101101</t>
  </si>
  <si>
    <t xml:space="preserve">Zásyp jam, šachet rýh nebo kolem objektů sypaninou se zhutněním   </t>
  </si>
  <si>
    <t>122614300</t>
  </si>
  <si>
    <t xml:space="preserve">kamenivo struskové pro stavební účely zrnitost 16-32 mm   </t>
  </si>
  <si>
    <t>t</t>
  </si>
  <si>
    <t>175101101</t>
  </si>
  <si>
    <t xml:space="preserve">Obsyp potrubí bez prohození sypaniny z hornin tř. 1 až 4 uloženým do 3 m od kraje výkopu   </t>
  </si>
  <si>
    <t>175101109</t>
  </si>
  <si>
    <t xml:space="preserve">Příplatek k obsypu potrubí sypaninou uloženou do 3 m od kraje výkopu za prohození sypaniny   </t>
  </si>
  <si>
    <t>583373030</t>
  </si>
  <si>
    <t xml:space="preserve">štěrkopísek frakce 0-8 třída C   </t>
  </si>
  <si>
    <t>181301103</t>
  </si>
  <si>
    <t xml:space="preserve">Rozprostření ornice pl do 500 m2 v rovině nebo ve svahu do 1:5 tl vrstvy do 200 mm   </t>
  </si>
  <si>
    <t>183405211</t>
  </si>
  <si>
    <t xml:space="preserve">Výsev trávníku hydroosevem na ornici   </t>
  </si>
  <si>
    <t>005724720</t>
  </si>
  <si>
    <t xml:space="preserve">osivo směs travní krajinná - rovinná   </t>
  </si>
  <si>
    <t>kg</t>
  </si>
  <si>
    <t>Srov-983</t>
  </si>
  <si>
    <t xml:space="preserve">Poplatek za řízenou skládku vč.analýz rozboru o uložení odpadu na skládku   </t>
  </si>
  <si>
    <t>Srov-984</t>
  </si>
  <si>
    <t xml:space="preserve">Poplatek za skládku přebytečné zeminy vč. analýz a rozboru o uložení odpadu na skládku   </t>
  </si>
  <si>
    <t xml:space="preserve">Zakládání   </t>
  </si>
  <si>
    <t>212752212</t>
  </si>
  <si>
    <t xml:space="preserve">Trativod z drenážních trubek plastových flexibilních D do 100 mm včetně lože otevřený výkop   </t>
  </si>
  <si>
    <t>242111111</t>
  </si>
  <si>
    <t xml:space="preserve">Provizorní čerpací studna   </t>
  </si>
  <si>
    <t>kus</t>
  </si>
  <si>
    <t xml:space="preserve">Vodorovné konstrukce   </t>
  </si>
  <si>
    <t>451573111</t>
  </si>
  <si>
    <t xml:space="preserve">Lože pod potrubí otevřený výkop ze štěrkopísku   </t>
  </si>
  <si>
    <t>452311121</t>
  </si>
  <si>
    <t xml:space="preserve">Podkladní desky z betonu prostého tř. C 8/10 otevřený výkop   </t>
  </si>
  <si>
    <t xml:space="preserve">Komunikace   </t>
  </si>
  <si>
    <t>564851114</t>
  </si>
  <si>
    <t xml:space="preserve">Podklad ze štěrkodrtě ŠD tl 180 mm   </t>
  </si>
  <si>
    <t>565145111</t>
  </si>
  <si>
    <t xml:space="preserve">Asfaltový beton vrstva podkladní ACP 16 (obalované kamenivo OKS) tl 60 mm š do 3 m   </t>
  </si>
  <si>
    <t>565165112</t>
  </si>
  <si>
    <t xml:space="preserve">Asfaltový beton vrstva podkladní ACP 16 (obalované kamenivo OKS) tl 90 mm š do 3  m   </t>
  </si>
  <si>
    <t>577145111</t>
  </si>
  <si>
    <t xml:space="preserve">Asfaltový beton vrstva obrusná ACO 16 (ABH) tl 50 mm š do 3 m z nemodifikovaného asfaltu   </t>
  </si>
  <si>
    <t>577165112</t>
  </si>
  <si>
    <t xml:space="preserve">Asfaltový beton vrstva ložní ACL 16 (ABH) tl 70 mm š do 3 m z nemodifikovaného asfaltu   </t>
  </si>
  <si>
    <t>599141111</t>
  </si>
  <si>
    <t xml:space="preserve">Vyplnění spár mezi silničními dílci živičnou zálivkou   </t>
  </si>
  <si>
    <t xml:space="preserve">Trubní vedení   </t>
  </si>
  <si>
    <t>831372121</t>
  </si>
  <si>
    <t xml:space="preserve">Montáž potrubí z trub kameninových hrdlových s integrovaným těsněním výkop sklon do 20 % DN 300   </t>
  </si>
  <si>
    <t>597107110</t>
  </si>
  <si>
    <t xml:space="preserve">trouba kameninová glazovaná DN300mm L2,50m spojovací systém C Třída 160   </t>
  </si>
  <si>
    <t>837312221</t>
  </si>
  <si>
    <t xml:space="preserve">Montáž kameninových tvarovek jednoosých s integrovaným těsněním otevřený výkop DN 150   </t>
  </si>
  <si>
    <t>597118520</t>
  </si>
  <si>
    <t xml:space="preserve">ucpávka kameninová glazovaná DN150mm spojovací systém F   </t>
  </si>
  <si>
    <t>837371221</t>
  </si>
  <si>
    <t xml:space="preserve">Montáž kameninových tvarovek odbočných s integrovaným těsněním otevřený výkop DN 300   </t>
  </si>
  <si>
    <t>597117700</t>
  </si>
  <si>
    <t xml:space="preserve">odbočka kameninová glazovaná jednoduchá kolmá DN300/150 L50cm spojovací systém C/F tř.160/-   </t>
  </si>
  <si>
    <t>899104111</t>
  </si>
  <si>
    <t xml:space="preserve">Osazení poklopů litinových nebo ocelových včetně rámů hmotnosti nad 150 kg   </t>
  </si>
  <si>
    <t>552434-S</t>
  </si>
  <si>
    <t xml:space="preserve">poklop na vstupní šachtu litinový s betonovou výplní, s odvětráváním, zatížení D400 s tlumící vložkou   </t>
  </si>
  <si>
    <t>nab-30</t>
  </si>
  <si>
    <t xml:space="preserve">Vstupní šachta kanalizační prefa, vnitřní pr.1m, tl. stěny 120mm, žlab a nást kameninová (dno potrubí do hl. 2 m), včetně montáže   </t>
  </si>
  <si>
    <t>kpl</t>
  </si>
  <si>
    <t>srov-40</t>
  </si>
  <si>
    <t xml:space="preserve">Povrchová ochrana vnějšího pláště šachty (nátěr krystalonem na zlepšení vlastností betonu)   </t>
  </si>
  <si>
    <t>nab-2</t>
  </si>
  <si>
    <t xml:space="preserve">Kamerová prohlídka vč. pořízení videozáznamu   </t>
  </si>
  <si>
    <t>9</t>
  </si>
  <si>
    <t xml:space="preserve">Ostatní konstrukce a práce-bourání   </t>
  </si>
  <si>
    <t>919735112</t>
  </si>
  <si>
    <t xml:space="preserve">Řezání stávajícího živičného krytu hl do 100 mm   </t>
  </si>
  <si>
    <t>979082213</t>
  </si>
  <si>
    <t xml:space="preserve">Vodorovná doprava suti -1km   </t>
  </si>
  <si>
    <t>979082219</t>
  </si>
  <si>
    <t xml:space="preserve">Vodor dopr suti přípl za další 1km   </t>
  </si>
  <si>
    <t>979087212</t>
  </si>
  <si>
    <t xml:space="preserve">Nakládání na dopravní prostředky pro vodorovnou dopravu suti   </t>
  </si>
  <si>
    <t>99</t>
  </si>
  <si>
    <t xml:space="preserve">Přesun hmot   </t>
  </si>
  <si>
    <t>9982761-s</t>
  </si>
  <si>
    <t xml:space="preserve">Přesun hmot pro trubní vedení   </t>
  </si>
  <si>
    <t>M</t>
  </si>
  <si>
    <t xml:space="preserve">Práce a dodávky M   </t>
  </si>
  <si>
    <t>23-M</t>
  </si>
  <si>
    <t xml:space="preserve">Montáže potrubí   </t>
  </si>
  <si>
    <t>230170005</t>
  </si>
  <si>
    <t xml:space="preserve">Tlakové zkoušky těsnosti potrubí - příprava DN do 350   </t>
  </si>
  <si>
    <t>sada</t>
  </si>
  <si>
    <t>230170015</t>
  </si>
  <si>
    <t xml:space="preserve">Tlakové zkoušky těsnosti potrubí - zkouška DN do 350   </t>
  </si>
  <si>
    <t xml:space="preserve">Celkem   </t>
  </si>
  <si>
    <t>T7, Kanalizace DN 300 protlak</t>
  </si>
  <si>
    <t>143411111</t>
  </si>
  <si>
    <t xml:space="preserve">Startovací a koncové jámy-zemní práce a přesuny, rozepření a zajištění jámy vč. vystrojení, zčerpávání vody po dobu výstavby a odstranění   </t>
  </si>
  <si>
    <t>005724700</t>
  </si>
  <si>
    <t xml:space="preserve">osivo směs travní krajinná - technická   </t>
  </si>
  <si>
    <t>nab-010</t>
  </si>
  <si>
    <t xml:space="preserve">Bezvýkopová technologie řízené mikrotuneláže se zatláčením kam. trub DN 300 určených pro ražení (CreaDig) včetně potrubí   </t>
  </si>
  <si>
    <t>552434440</t>
  </si>
  <si>
    <t xml:space="preserve">poklop kruhový litinový D600 B   </t>
  </si>
  <si>
    <t>T7, Kanalizační odbočky</t>
  </si>
  <si>
    <t>113107212</t>
  </si>
  <si>
    <t xml:space="preserve">Odstranění podkladu pl přes 200 m2 z kameniva těženého tl 200 mm   </t>
  </si>
  <si>
    <t>113201111</t>
  </si>
  <si>
    <t xml:space="preserve">Vytrhání obrub chodníkových ležatých   </t>
  </si>
  <si>
    <t>831312121</t>
  </si>
  <si>
    <t xml:space="preserve">Montáž potrubí z trub kameninových hrdlových s integrovaným těsněním výkop sklon do 20 % DN 150   </t>
  </si>
  <si>
    <t>597106750</t>
  </si>
  <si>
    <t xml:space="preserve">trouba kameninová glazovaná DN150mm L1,50m spojovací systém F   </t>
  </si>
  <si>
    <t>831263195</t>
  </si>
  <si>
    <t xml:space="preserve">Příplatek za zřízení kanalizační přípojky DN 100 až 300   </t>
  </si>
  <si>
    <t>89441</t>
  </si>
  <si>
    <t xml:space="preserve">Napojení odbočky na potrubí   </t>
  </si>
  <si>
    <t>89442</t>
  </si>
  <si>
    <t xml:space="preserve">Napojení odbočky do šachty DN 1000   </t>
  </si>
  <si>
    <t>89443</t>
  </si>
  <si>
    <t xml:space="preserve">Zřízení revizní plastové šachty DN 400   </t>
  </si>
  <si>
    <t>917111111</t>
  </si>
  <si>
    <t xml:space="preserve">Osazení chodníkového obrubníku kamenného ležatého bez boční opěry do lože z kameniva těženého   </t>
  </si>
  <si>
    <t>583803030</t>
  </si>
  <si>
    <t xml:space="preserve">obrubník kamenný přímý, materiálová skupina I/2 OP1 32x24   </t>
  </si>
  <si>
    <t>919735113</t>
  </si>
  <si>
    <t xml:space="preserve">Řezání stávajícího živičného krytu hl do 150 mm   </t>
  </si>
  <si>
    <t xml:space="preserve">Příplatek ZKD 1 km u vodorovné dopravy suti po suchu do 1 km   </t>
  </si>
  <si>
    <t xml:space="preserve">Přesun hmot pro trubní vedení z trub kam otevřený výkop (štěrkové materiály)   </t>
  </si>
  <si>
    <t>230170004</t>
  </si>
  <si>
    <t xml:space="preserve">Tlakové zkoušky těsnosti potrubí - příprava DN do 200   </t>
  </si>
  <si>
    <t>230170014</t>
  </si>
  <si>
    <t xml:space="preserve">Tlakové zkoušky těsnosti potrubí - zkouška DN do 200   </t>
  </si>
  <si>
    <t>T10, Kanalizace DN 300 hrdlová</t>
  </si>
  <si>
    <t>119001402</t>
  </si>
  <si>
    <t xml:space="preserve">Dočasné zajištění potrubí ocelového nebo litinového DN do 500   </t>
  </si>
  <si>
    <t>119001421</t>
  </si>
  <si>
    <t xml:space="preserve">Dočasné zajištění kabelů a kabelových tratí ze 3 volně ložených kabelů   </t>
  </si>
  <si>
    <t>151101102</t>
  </si>
  <si>
    <t xml:space="preserve">Zřízení příložného pažení a rozepření stěn rýh hl do 4 m   </t>
  </si>
  <si>
    <t>151101112</t>
  </si>
  <si>
    <t xml:space="preserve">Odstranění příložného pažení a rozepření stěn rýh hl do 4 m   </t>
  </si>
  <si>
    <t>452312131</t>
  </si>
  <si>
    <t xml:space="preserve">Sedlové lože z betonu prostého tř. C 12/15 otevřený výkop   </t>
  </si>
  <si>
    <t>552434420</t>
  </si>
  <si>
    <t xml:space="preserve">poklop na vstupní šachtu litinový s betonovou výplní a odvětráváním D400 s tlumící vložkou   </t>
  </si>
  <si>
    <t>soub</t>
  </si>
  <si>
    <t>nab-31</t>
  </si>
  <si>
    <t xml:space="preserve">Vstupní šachta kanalizační prefa, vnitřní pr.1m, tl. stěny 120mm, žlab a nást kameninová (dno potrubí do hl.3 m), včetně montáže   </t>
  </si>
  <si>
    <t>nab-311</t>
  </si>
  <si>
    <t xml:space="preserve">Spádišťová šachta vnitř.prům. 1m, tl. stěny 120mm, dno a nárazová stěna v prov. s čedičovými segmenty (dno potr. do hl.3 m) obtokové potrubí vče.obetonování   </t>
  </si>
  <si>
    <t>SROV-122</t>
  </si>
  <si>
    <t xml:space="preserve">Prohlídka televizní kamerou ,vč.záznamu   </t>
  </si>
  <si>
    <t>998276101</t>
  </si>
  <si>
    <t xml:space="preserve">Přesun hmot pro trubní vedení z trub otevřený výkop   </t>
  </si>
  <si>
    <t xml:space="preserve">Napojení přípojky do šachty DN 1000   </t>
  </si>
  <si>
    <t xml:space="preserve">Lože pod potrubí z písku a štěrkop   </t>
  </si>
  <si>
    <t>T10a, Kanalizační odbočky</t>
  </si>
  <si>
    <t xml:space="preserve">Sejmutí ornice s přemístěním -50m   </t>
  </si>
  <si>
    <t>132301202</t>
  </si>
  <si>
    <t xml:space="preserve">Hloubení rýh šíř -2m horn 4 -1000m3   </t>
  </si>
  <si>
    <t xml:space="preserve">Rýhy š -2m přípl za lepivost hor 4   </t>
  </si>
  <si>
    <t xml:space="preserve">Pažení příložné s rozepř hl -2m zříz   </t>
  </si>
  <si>
    <t xml:space="preserve">Pažení přílož s rozepř hl -2m odstr   </t>
  </si>
  <si>
    <t xml:space="preserve">Svislé přem výkopku hor 1-4 hl -2,5m   </t>
  </si>
  <si>
    <t xml:space="preserve">Vodorovné přem výkopku hor 1-4 -3km   </t>
  </si>
  <si>
    <t xml:space="preserve">Zásyp zhutněný jam šachet rýh   </t>
  </si>
  <si>
    <t xml:space="preserve">Obsyp potrubí sypaninou bez prohoz   </t>
  </si>
  <si>
    <t xml:space="preserve">Rozprost ornice -500m2 -1:5 tl -20cm   </t>
  </si>
  <si>
    <t xml:space="preserve">Odstr podkl &gt;200m2 kam drcené -20cm   </t>
  </si>
  <si>
    <t>T10b, Kanalizační odbočky</t>
  </si>
  <si>
    <t>837372221</t>
  </si>
  <si>
    <t xml:space="preserve">Montáž kameninových tvarovek jednoosých s integrovaným těsněním otevřený výkop DN 300   </t>
  </si>
  <si>
    <t>597118590</t>
  </si>
  <si>
    <t xml:space="preserve">ucpávka kameninová glazovaná DN300mm spojovací systém F   </t>
  </si>
  <si>
    <t>T14, Kanalizace DN 300 hrdlová</t>
  </si>
  <si>
    <t xml:space="preserve">Odstr podkl &gt;200m2 živičných -25cm   </t>
  </si>
  <si>
    <t xml:space="preserve">Zajištění doč potr ocel lit DN -200   </t>
  </si>
  <si>
    <t>151201102</t>
  </si>
  <si>
    <t xml:space="preserve">Zřízení zátažného pažení a rozepření stěn rýh hl do 4 m   </t>
  </si>
  <si>
    <t>162701155</t>
  </si>
  <si>
    <t xml:space="preserve">Vodorovné přemístění do 10000 m výkopku z horniny tř. 5 až 7   </t>
  </si>
  <si>
    <t>T14c, Kanalizace DN 300 hrdlová</t>
  </si>
  <si>
    <t>130901121</t>
  </si>
  <si>
    <t xml:space="preserve">Bourání konstrukcí v hloubených vykopávkách ze zdiva z betonu prostého   </t>
  </si>
  <si>
    <t>181301101</t>
  </si>
  <si>
    <t xml:space="preserve">Rozprostření ornice pl do 500 m2 v rovině nebo ve svahu do 1:5 tl vrstvy do 100 mm   </t>
  </si>
  <si>
    <t>894421</t>
  </si>
  <si>
    <t xml:space="preserve">Napojení na stávající stoku DN 300   </t>
  </si>
  <si>
    <t xml:space="preserve">Sazba     DPH  </t>
  </si>
  <si>
    <t>Stavba:   Petřkovice, kanalizační stoka T - část B - II. etapa</t>
  </si>
  <si>
    <t>Objekt:   SO 02.2 Splašková kanalizace II.etapa</t>
  </si>
  <si>
    <t>Část:</t>
  </si>
  <si>
    <t>Cen. hladina:</t>
  </si>
  <si>
    <t>List</t>
  </si>
  <si>
    <t>ÚRS 2009, KROS 2009</t>
  </si>
  <si>
    <t xml:space="preserve">NEOCENĚNÝ VÝKAZ VÝMĚR  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</si>
</sst>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"/>
    <numFmt numFmtId="168" formatCode="###0;\-###0"/>
    <numFmt numFmtId="169" formatCode="0.00%;\-0.00%"/>
    <numFmt numFmtId="170" formatCode="0.0"/>
    <numFmt numFmtId="171" formatCode="0.000"/>
    <numFmt numFmtId="172" formatCode="#,##0.000"/>
    <numFmt numFmtId="173" formatCode="#,##0.0"/>
    <numFmt numFmtId="174" formatCode="&quot;See Note &quot;\ #"/>
    <numFmt numFmtId="175" formatCode="\$\ #,##0"/>
    <numFmt numFmtId="176" formatCode="* _-#,##0\ &quot;Kč&quot;;* \-#,##0\ &quot;Kč&quot;;* _-&quot;-&quot;\ &quot;Kč&quot;;@"/>
    <numFmt numFmtId="177" formatCode="* #,##0;* \-#,##0;* &quot;-&quot;;@"/>
    <numFmt numFmtId="178" formatCode="* _-#,##0.00\ &quot;Kč&quot;;* \-#,##0.00\ &quot;Kč&quot;;* _-&quot;-&quot;??\ &quot;Kč&quot;;@"/>
    <numFmt numFmtId="179" formatCode="* #,##0.00;* \-#,##0.00;* &quot;-&quot;??;@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###\ ###\ ###\ ##0.00"/>
    <numFmt numFmtId="186" formatCode="##\ ###\ ###\ ##0.00"/>
    <numFmt numFmtId="187" formatCode="#\ ###\ ###\ ##0.00"/>
    <numFmt numFmtId="188" formatCode="0.00000"/>
    <numFmt numFmtId="189" formatCode="#,##0\ &quot;Kč&quot;"/>
    <numFmt numFmtId="190" formatCode="dd/mm/yy"/>
    <numFmt numFmtId="191" formatCode="#,##0.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###\ ###\ ###\ ##0.00"/>
    <numFmt numFmtId="199" formatCode="#####\ ###\ ###\ ##0.00"/>
    <numFmt numFmtId="200" formatCode="######\ ###\ ###\ ##0.00"/>
    <numFmt numFmtId="201" formatCode="#######\ ###\ ###\ ##0.00"/>
    <numFmt numFmtId="202" formatCode="########\ ###\ ###\ ##0.00"/>
    <numFmt numFmtId="203" formatCode="&quot;$U&quot;\ #,##0;&quot;$U&quot;\ \-#,##0"/>
    <numFmt numFmtId="204" formatCode="&quot;$U&quot;\ #,##0;[Red]&quot;$U&quot;\ \-#,##0"/>
    <numFmt numFmtId="205" formatCode="&quot;$U&quot;\ #,##0.00;&quot;$U&quot;\ \-#,##0.00"/>
    <numFmt numFmtId="206" formatCode="&quot;$U&quot;\ #,##0.00;[Red]&quot;$U&quot;\ \-#,##0.00"/>
    <numFmt numFmtId="207" formatCode="_ * #,##0_ ;_ * \-#,##0_ ;_ * &quot;-&quot;_ ;_ @_ "/>
    <numFmt numFmtId="208" formatCode="_ &quot;$U&quot;\ * #,##0_ ;_ &quot;$U&quot;\ * \-#,##0_ ;_ &quot;$U&quot;\ * &quot;-&quot;_ ;_ @_ "/>
    <numFmt numFmtId="209" formatCode="_ * #,##0.00_ ;_ * \-#,##0.00_ ;_ * &quot;-&quot;??_ ;_ @_ "/>
    <numFmt numFmtId="210" formatCode="_ &quot;$U&quot;\ * #,##0.00_ ;_ &quot;$U&quot;\ * \-#,##0.00_ ;_ &quot;$U&quot;\ * &quot;-&quot;??_ ;_ @_ "/>
    <numFmt numFmtId="211" formatCode="000\ 00"/>
    <numFmt numFmtId="212" formatCode="0.0000000"/>
    <numFmt numFmtId="213" formatCode="0.000000"/>
    <numFmt numFmtId="214" formatCode="0.0000"/>
    <numFmt numFmtId="215" formatCode="0.00000000"/>
    <numFmt numFmtId="216" formatCode="0.000000000"/>
    <numFmt numFmtId="217" formatCode="#,##0.\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_-* #,##0.0\ &quot;Kč&quot;_-;\-* #,##0.0\ &quot;Kč&quot;_-;_-* &quot;-&quot;\ &quot;Kč&quot;_-;_-@_-"/>
    <numFmt numFmtId="222" formatCode="#,##0.0;\-#,##0.0"/>
    <numFmt numFmtId="223" formatCode="####;\-####"/>
    <numFmt numFmtId="224" formatCode="#,##0.00000;\-#,##0.00000"/>
    <numFmt numFmtId="225" formatCode="#,##0.00_ ;\-#,##0.00\ "/>
    <numFmt numFmtId="226" formatCode="[$-405]d\.\ mmmm\ yyyy"/>
    <numFmt numFmtId="227" formatCode="#,##0.000_ ;\-#,##0.000\ "/>
  </numFmts>
  <fonts count="4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E"/>
      <family val="2"/>
    </font>
    <font>
      <b/>
      <sz val="11"/>
      <color indexed="8"/>
      <name val="Calibri"/>
      <family val="2"/>
    </font>
    <font>
      <b/>
      <sz val="8"/>
      <name val="Times New Roman"/>
      <family val="0"/>
    </font>
    <font>
      <b/>
      <sz val="10"/>
      <name val="Times New Roman"/>
      <family val="0"/>
    </font>
    <font>
      <sz val="9.75"/>
      <name val="Arial"/>
      <family val="0"/>
    </font>
    <font>
      <b/>
      <sz val="12"/>
      <color indexed="12"/>
      <name val="Arial CE"/>
      <family val="0"/>
    </font>
    <font>
      <b/>
      <sz val="10"/>
      <color indexed="17"/>
      <name val="Arial CE"/>
      <family val="0"/>
    </font>
    <font>
      <b/>
      <sz val="10"/>
      <name val="Arial CE"/>
      <family val="0"/>
    </font>
    <font>
      <b/>
      <sz val="9.75"/>
      <name val="Arial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0"/>
      <name val="Arial CE"/>
      <family val="2"/>
    </font>
    <font>
      <sz val="10"/>
      <name val="Arial"/>
      <family val="2"/>
    </font>
    <font>
      <sz val="8"/>
      <name val="Helv"/>
      <family val="0"/>
    </font>
    <font>
      <i/>
      <sz val="10"/>
      <name val="Times New Roman"/>
      <family val="0"/>
    </font>
    <font>
      <sz val="8"/>
      <name val="Times New Roman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</borders>
  <cellStyleXfs count="8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>
      <protection/>
    </xf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3" fontId="13" fillId="0" borderId="0">
      <alignment vertical="top"/>
      <protection/>
    </xf>
    <xf numFmtId="2" fontId="14" fillId="1" borderId="2">
      <alignment horizontal="left"/>
      <protection locked="0"/>
    </xf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2" fontId="18" fillId="0" borderId="3">
      <alignment horizontal="center" vertical="center"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 applyAlignment="0">
      <protection locked="0"/>
    </xf>
    <xf numFmtId="0" fontId="0" fillId="0" borderId="0" applyAlignment="0">
      <protection locked="0"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 applyAlignment="0">
      <protection locked="0"/>
    </xf>
    <xf numFmtId="3" fontId="14" fillId="0" borderId="0" applyNumberFormat="0">
      <alignment horizontal="center"/>
      <protection/>
    </xf>
    <xf numFmtId="174" fontId="31" fillId="0" borderId="0">
      <alignment horizontal="left"/>
      <protection/>
    </xf>
    <xf numFmtId="3" fontId="32" fillId="0" borderId="0">
      <alignment vertical="top"/>
      <protection/>
    </xf>
    <xf numFmtId="0" fontId="35" fillId="0" borderId="0" applyNumberFormat="0" applyFill="0" applyBorder="0" applyAlignment="0" applyProtection="0"/>
    <xf numFmtId="0" fontId="0" fillId="18" borderId="8" applyNumberFormat="0" applyFont="0" applyAlignment="0" applyProtection="0"/>
    <xf numFmtId="175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174" fontId="31" fillId="0" borderId="0">
      <alignment horizontal="left"/>
      <protection/>
    </xf>
    <xf numFmtId="0" fontId="13" fillId="0" borderId="10">
      <alignment/>
      <protection/>
    </xf>
    <xf numFmtId="0" fontId="38" fillId="7" borderId="11" applyNumberFormat="0" applyAlignment="0" applyProtection="0"/>
    <xf numFmtId="0" fontId="39" fillId="19" borderId="11" applyNumberFormat="0" applyAlignment="0" applyProtection="0"/>
    <xf numFmtId="0" fontId="40" fillId="19" borderId="12" applyNumberFormat="0" applyAlignment="0" applyProtection="0"/>
    <xf numFmtId="0" fontId="4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3" fillId="18" borderId="0" xfId="0" applyFont="1" applyFill="1" applyAlignment="1" applyProtection="1">
      <alignment horizontal="left"/>
      <protection/>
    </xf>
    <xf numFmtId="0" fontId="4" fillId="18" borderId="0" xfId="0" applyFont="1" applyFill="1" applyAlignment="1" applyProtection="1">
      <alignment horizontal="left"/>
      <protection/>
    </xf>
    <xf numFmtId="0" fontId="5" fillId="2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165" fontId="4" fillId="0" borderId="17" xfId="0" applyNumberFormat="1" applyFont="1" applyBorder="1" applyAlignment="1">
      <alignment horizontal="right"/>
    </xf>
    <xf numFmtId="166" fontId="4" fillId="0" borderId="17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165" fontId="4" fillId="0" borderId="19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165" fontId="4" fillId="0" borderId="23" xfId="0" applyNumberFormat="1" applyFont="1" applyBorder="1" applyAlignment="1">
      <alignment horizontal="right"/>
    </xf>
    <xf numFmtId="166" fontId="4" fillId="0" borderId="23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64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165" fontId="6" fillId="0" borderId="17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0" fontId="0" fillId="0" borderId="26" xfId="0" applyBorder="1" applyAlignment="1">
      <alignment horizontal="left" vertical="top"/>
    </xf>
    <xf numFmtId="2" fontId="0" fillId="0" borderId="28" xfId="0" applyNumberFormat="1" applyBorder="1" applyAlignment="1">
      <alignment horizontal="right"/>
    </xf>
    <xf numFmtId="0" fontId="0" fillId="0" borderId="27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164" fontId="4" fillId="0" borderId="29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4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6" fontId="4" fillId="0" borderId="34" xfId="0" applyNumberFormat="1" applyFont="1" applyBorder="1" applyAlignment="1">
      <alignment horizontal="right"/>
    </xf>
    <xf numFmtId="166" fontId="4" fillId="0" borderId="35" xfId="0" applyNumberFormat="1" applyFont="1" applyBorder="1" applyAlignment="1">
      <alignment horizontal="right"/>
    </xf>
    <xf numFmtId="166" fontId="4" fillId="0" borderId="36" xfId="0" applyNumberFormat="1" applyFont="1" applyBorder="1" applyAlignment="1">
      <alignment horizontal="right"/>
    </xf>
    <xf numFmtId="166" fontId="6" fillId="0" borderId="37" xfId="0" applyNumberFormat="1" applyFont="1" applyBorder="1" applyAlignment="1">
      <alignment horizontal="right"/>
    </xf>
    <xf numFmtId="166" fontId="4" fillId="0" borderId="37" xfId="0" applyNumberFormat="1" applyFont="1" applyBorder="1" applyAlignment="1">
      <alignment horizontal="right"/>
    </xf>
    <xf numFmtId="166" fontId="4" fillId="0" borderId="38" xfId="0" applyNumberFormat="1" applyFont="1" applyBorder="1" applyAlignment="1">
      <alignment horizontal="right"/>
    </xf>
    <xf numFmtId="166" fontId="3" fillId="0" borderId="39" xfId="0" applyNumberFormat="1" applyFont="1" applyBorder="1" applyAlignment="1">
      <alignment horizontal="right"/>
    </xf>
    <xf numFmtId="166" fontId="3" fillId="0" borderId="4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166" fontId="3" fillId="0" borderId="41" xfId="0" applyNumberFormat="1" applyFont="1" applyBorder="1" applyAlignment="1">
      <alignment horizontal="right"/>
    </xf>
    <xf numFmtId="166" fontId="4" fillId="0" borderId="42" xfId="0" applyNumberFormat="1" applyFont="1" applyBorder="1" applyAlignment="1">
      <alignment horizontal="right"/>
    </xf>
    <xf numFmtId="2" fontId="0" fillId="0" borderId="43" xfId="0" applyNumberFormat="1" applyBorder="1" applyAlignment="1">
      <alignment horizontal="right"/>
    </xf>
    <xf numFmtId="166" fontId="6" fillId="0" borderId="36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166" fontId="4" fillId="0" borderId="44" xfId="0" applyNumberFormat="1" applyFont="1" applyBorder="1" applyAlignment="1">
      <alignment horizontal="right"/>
    </xf>
    <xf numFmtId="164" fontId="4" fillId="17" borderId="16" xfId="0" applyNumberFormat="1" applyFont="1" applyFill="1" applyBorder="1" applyAlignment="1">
      <alignment horizontal="center"/>
    </xf>
    <xf numFmtId="164" fontId="4" fillId="17" borderId="30" xfId="0" applyNumberFormat="1" applyFont="1" applyFill="1" applyBorder="1" applyAlignment="1">
      <alignment horizontal="center"/>
    </xf>
    <xf numFmtId="0" fontId="4" fillId="17" borderId="17" xfId="0" applyFont="1" applyFill="1" applyBorder="1" applyAlignment="1">
      <alignment horizontal="left" wrapText="1"/>
    </xf>
    <xf numFmtId="165" fontId="4" fillId="17" borderId="17" xfId="0" applyNumberFormat="1" applyFont="1" applyFill="1" applyBorder="1" applyAlignment="1">
      <alignment horizontal="right"/>
    </xf>
    <xf numFmtId="164" fontId="6" fillId="17" borderId="18" xfId="0" applyNumberFormat="1" applyFont="1" applyFill="1" applyBorder="1" applyAlignment="1">
      <alignment horizontal="center"/>
    </xf>
    <xf numFmtId="164" fontId="6" fillId="17" borderId="31" xfId="0" applyNumberFormat="1" applyFont="1" applyFill="1" applyBorder="1" applyAlignment="1">
      <alignment horizontal="center"/>
    </xf>
    <xf numFmtId="0" fontId="6" fillId="17" borderId="19" xfId="0" applyFont="1" applyFill="1" applyBorder="1" applyAlignment="1">
      <alignment horizontal="left" wrapText="1"/>
    </xf>
    <xf numFmtId="165" fontId="6" fillId="17" borderId="19" xfId="0" applyNumberFormat="1" applyFont="1" applyFill="1" applyBorder="1" applyAlignment="1">
      <alignment horizontal="right"/>
    </xf>
    <xf numFmtId="164" fontId="4" fillId="17" borderId="18" xfId="0" applyNumberFormat="1" applyFont="1" applyFill="1" applyBorder="1" applyAlignment="1">
      <alignment horizontal="center"/>
    </xf>
    <xf numFmtId="164" fontId="4" fillId="17" borderId="31" xfId="0" applyNumberFormat="1" applyFont="1" applyFill="1" applyBorder="1" applyAlignment="1">
      <alignment horizontal="center"/>
    </xf>
    <xf numFmtId="0" fontId="4" fillId="17" borderId="19" xfId="0" applyFont="1" applyFill="1" applyBorder="1" applyAlignment="1">
      <alignment horizontal="left" wrapText="1"/>
    </xf>
    <xf numFmtId="165" fontId="4" fillId="17" borderId="19" xfId="0" applyNumberFormat="1" applyFont="1" applyFill="1" applyBorder="1" applyAlignment="1">
      <alignment horizontal="right"/>
    </xf>
    <xf numFmtId="166" fontId="4" fillId="17" borderId="19" xfId="0" applyNumberFormat="1" applyFont="1" applyFill="1" applyBorder="1" applyAlignment="1">
      <alignment horizontal="right"/>
    </xf>
    <xf numFmtId="166" fontId="4" fillId="17" borderId="37" xfId="0" applyNumberFormat="1" applyFont="1" applyFill="1" applyBorder="1" applyAlignment="1">
      <alignment horizontal="right"/>
    </xf>
    <xf numFmtId="2" fontId="0" fillId="17" borderId="26" xfId="0" applyNumberFormat="1" applyFill="1" applyBorder="1" applyAlignment="1">
      <alignment horizontal="right"/>
    </xf>
    <xf numFmtId="166" fontId="4" fillId="17" borderId="17" xfId="0" applyNumberFormat="1" applyFont="1" applyFill="1" applyBorder="1" applyAlignment="1">
      <alignment horizontal="right"/>
    </xf>
    <xf numFmtId="166" fontId="4" fillId="17" borderId="35" xfId="0" applyNumberFormat="1" applyFont="1" applyFill="1" applyBorder="1" applyAlignment="1">
      <alignment horizontal="right"/>
    </xf>
    <xf numFmtId="2" fontId="0" fillId="17" borderId="25" xfId="0" applyNumberFormat="1" applyFill="1" applyBorder="1" applyAlignment="1">
      <alignment horizontal="right"/>
    </xf>
    <xf numFmtId="164" fontId="6" fillId="17" borderId="16" xfId="0" applyNumberFormat="1" applyFont="1" applyFill="1" applyBorder="1" applyAlignment="1">
      <alignment horizontal="center"/>
    </xf>
    <xf numFmtId="164" fontId="6" fillId="17" borderId="30" xfId="0" applyNumberFormat="1" applyFont="1" applyFill="1" applyBorder="1" applyAlignment="1">
      <alignment horizontal="center"/>
    </xf>
    <xf numFmtId="0" fontId="6" fillId="17" borderId="17" xfId="0" applyFont="1" applyFill="1" applyBorder="1" applyAlignment="1">
      <alignment horizontal="left" wrapText="1"/>
    </xf>
    <xf numFmtId="165" fontId="6" fillId="17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wrapText="1"/>
    </xf>
    <xf numFmtId="165" fontId="4" fillId="0" borderId="19" xfId="0" applyNumberFormat="1" applyFont="1" applyFill="1" applyBorder="1" applyAlignment="1">
      <alignment horizontal="right"/>
    </xf>
    <xf numFmtId="164" fontId="4" fillId="17" borderId="14" xfId="0" applyNumberFormat="1" applyFont="1" applyFill="1" applyBorder="1" applyAlignment="1">
      <alignment horizontal="center"/>
    </xf>
    <xf numFmtId="164" fontId="4" fillId="17" borderId="29" xfId="0" applyNumberFormat="1" applyFont="1" applyFill="1" applyBorder="1" applyAlignment="1">
      <alignment horizontal="center"/>
    </xf>
    <xf numFmtId="0" fontId="4" fillId="17" borderId="15" xfId="0" applyFont="1" applyFill="1" applyBorder="1" applyAlignment="1">
      <alignment horizontal="left" wrapText="1"/>
    </xf>
    <xf numFmtId="165" fontId="4" fillId="17" borderId="15" xfId="0" applyNumberFormat="1" applyFont="1" applyFill="1" applyBorder="1" applyAlignment="1">
      <alignment horizontal="right"/>
    </xf>
  </cellXfs>
  <cellStyles count="6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Hyperlink" xfId="44"/>
    <cellStyle name="Chybně" xfId="45"/>
    <cellStyle name="Kontrolní buňka" xfId="46"/>
    <cellStyle name="Currency" xfId="47"/>
    <cellStyle name="Currency [0]" xfId="48"/>
    <cellStyle name="nadpis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 2" xfId="56"/>
    <cellStyle name="normální 2 2" xfId="57"/>
    <cellStyle name="normální 3" xfId="58"/>
    <cellStyle name="normální 4" xfId="59"/>
    <cellStyle name="normální 5" xfId="60"/>
    <cellStyle name="Note" xfId="61"/>
    <cellStyle name="Option" xfId="62"/>
    <cellStyle name="OptionHeading" xfId="63"/>
    <cellStyle name="Followed Hyperlink" xfId="64"/>
    <cellStyle name="Poznámka" xfId="65"/>
    <cellStyle name="Price" xfId="66"/>
    <cellStyle name="Percent" xfId="67"/>
    <cellStyle name="Propojená buňka" xfId="68"/>
    <cellStyle name="Správně" xfId="69"/>
    <cellStyle name="Text upozornění" xfId="70"/>
    <cellStyle name="Unit" xfId="71"/>
    <cellStyle name="Vertical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84"/>
  <sheetViews>
    <sheetView showGridLines="0" tabSelected="1" view="pageBreakPreview" zoomScaleSheetLayoutView="100" zoomScalePageLayoutView="0" workbookViewId="0" topLeftCell="A1">
      <selection activeCell="F29" sqref="F29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253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247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248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249</v>
      </c>
      <c r="B4" s="9"/>
      <c r="C4" s="8"/>
      <c r="D4" s="9" t="s">
        <v>152</v>
      </c>
      <c r="E4" s="8"/>
      <c r="F4" s="10"/>
      <c r="G4" s="8"/>
      <c r="H4" s="8"/>
      <c r="I4" s="8"/>
    </row>
    <row r="5" spans="1:9" s="6" customFormat="1" ht="11.25">
      <c r="A5" s="10" t="s">
        <v>0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1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250</v>
      </c>
      <c r="B7" s="10"/>
      <c r="C7" s="8"/>
      <c r="D7" s="8" t="s">
        <v>252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2</v>
      </c>
      <c r="B9" s="11" t="s">
        <v>251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246</v>
      </c>
    </row>
    <row r="10" spans="1:9" s="6" customFormat="1" ht="12" thickBot="1">
      <c r="A10" s="11" t="s">
        <v>9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14</v>
      </c>
      <c r="D12" s="14" t="s">
        <v>15</v>
      </c>
      <c r="E12" s="14"/>
      <c r="F12" s="15"/>
      <c r="G12" s="16"/>
      <c r="H12" s="75">
        <f>H13+H22+H30</f>
        <v>0</v>
      </c>
    </row>
    <row r="13" spans="1:8" s="6" customFormat="1" ht="12" thickBot="1">
      <c r="A13" s="13"/>
      <c r="B13" s="13"/>
      <c r="C13" s="14" t="s">
        <v>9</v>
      </c>
      <c r="D13" s="14" t="s">
        <v>16</v>
      </c>
      <c r="E13" s="14"/>
      <c r="F13" s="15"/>
      <c r="G13" s="16"/>
      <c r="H13" s="68">
        <f>SUM(H14:H21)</f>
        <v>0</v>
      </c>
    </row>
    <row r="14" spans="1:9" s="6" customFormat="1" ht="11.25">
      <c r="A14" s="17">
        <v>1</v>
      </c>
      <c r="B14" s="55">
        <v>2</v>
      </c>
      <c r="C14" s="18" t="s">
        <v>38</v>
      </c>
      <c r="D14" s="18" t="s">
        <v>39</v>
      </c>
      <c r="E14" s="18" t="s">
        <v>37</v>
      </c>
      <c r="F14" s="19">
        <v>4.95</v>
      </c>
      <c r="G14" s="20"/>
      <c r="H14" s="63">
        <f aca="true" t="shared" si="0" ref="H14:H21">F14*G14</f>
        <v>0</v>
      </c>
      <c r="I14" s="42">
        <v>21</v>
      </c>
    </row>
    <row r="15" spans="1:9" s="6" customFormat="1" ht="33.75">
      <c r="A15" s="21">
        <v>2</v>
      </c>
      <c r="B15" s="56">
        <v>2</v>
      </c>
      <c r="C15" s="22" t="s">
        <v>153</v>
      </c>
      <c r="D15" s="22" t="s">
        <v>154</v>
      </c>
      <c r="E15" s="22" t="s">
        <v>37</v>
      </c>
      <c r="F15" s="23">
        <v>61.965</v>
      </c>
      <c r="G15" s="24"/>
      <c r="H15" s="62">
        <f t="shared" si="0"/>
        <v>0</v>
      </c>
      <c r="I15" s="43">
        <v>21</v>
      </c>
    </row>
    <row r="16" spans="1:9" s="6" customFormat="1" ht="22.5">
      <c r="A16" s="21">
        <v>3</v>
      </c>
      <c r="B16" s="56">
        <v>2</v>
      </c>
      <c r="C16" s="22" t="s">
        <v>50</v>
      </c>
      <c r="D16" s="22" t="s">
        <v>51</v>
      </c>
      <c r="E16" s="22" t="s">
        <v>37</v>
      </c>
      <c r="F16" s="23">
        <v>114.03</v>
      </c>
      <c r="G16" s="24"/>
      <c r="H16" s="62">
        <f t="shared" si="0"/>
        <v>0</v>
      </c>
      <c r="I16" s="43">
        <v>21</v>
      </c>
    </row>
    <row r="17" spans="1:9" s="6" customFormat="1" ht="22.5">
      <c r="A17" s="21">
        <v>4</v>
      </c>
      <c r="B17" s="56">
        <v>2</v>
      </c>
      <c r="C17" s="22" t="s">
        <v>52</v>
      </c>
      <c r="D17" s="22" t="s">
        <v>53</v>
      </c>
      <c r="E17" s="22" t="s">
        <v>37</v>
      </c>
      <c r="F17" s="23">
        <v>4.95</v>
      </c>
      <c r="G17" s="24"/>
      <c r="H17" s="62">
        <f t="shared" si="0"/>
        <v>0</v>
      </c>
      <c r="I17" s="43">
        <v>21</v>
      </c>
    </row>
    <row r="18" spans="1:9" s="6" customFormat="1" ht="11.25">
      <c r="A18" s="21">
        <v>5</v>
      </c>
      <c r="B18" s="56">
        <v>2</v>
      </c>
      <c r="C18" s="22" t="s">
        <v>54</v>
      </c>
      <c r="D18" s="22" t="s">
        <v>55</v>
      </c>
      <c r="E18" s="22" t="s">
        <v>37</v>
      </c>
      <c r="F18" s="23">
        <v>57.015</v>
      </c>
      <c r="G18" s="24"/>
      <c r="H18" s="63">
        <f t="shared" si="0"/>
        <v>0</v>
      </c>
      <c r="I18" s="43">
        <v>21</v>
      </c>
    </row>
    <row r="19" spans="1:9" s="6" customFormat="1" ht="22.5">
      <c r="A19" s="77">
        <v>6</v>
      </c>
      <c r="B19" s="78">
        <v>2</v>
      </c>
      <c r="C19" s="79" t="s">
        <v>69</v>
      </c>
      <c r="D19" s="79" t="s">
        <v>70</v>
      </c>
      <c r="E19" s="79" t="s">
        <v>19</v>
      </c>
      <c r="F19" s="80">
        <v>24.75</v>
      </c>
      <c r="G19" s="24"/>
      <c r="H19" s="62">
        <f t="shared" si="0"/>
        <v>0</v>
      </c>
      <c r="I19" s="43">
        <v>21</v>
      </c>
    </row>
    <row r="20" spans="1:9" s="6" customFormat="1" ht="11.25">
      <c r="A20" s="77">
        <v>7</v>
      </c>
      <c r="B20" s="78">
        <v>2</v>
      </c>
      <c r="C20" s="79" t="s">
        <v>71</v>
      </c>
      <c r="D20" s="79" t="s">
        <v>72</v>
      </c>
      <c r="E20" s="79" t="s">
        <v>19</v>
      </c>
      <c r="F20" s="80">
        <v>24.75</v>
      </c>
      <c r="G20" s="24"/>
      <c r="H20" s="63">
        <f t="shared" si="0"/>
        <v>0</v>
      </c>
      <c r="I20" s="43">
        <v>21</v>
      </c>
    </row>
    <row r="21" spans="1:9" s="6" customFormat="1" ht="12" thickBot="1">
      <c r="A21" s="81">
        <v>8</v>
      </c>
      <c r="B21" s="82">
        <v>2</v>
      </c>
      <c r="C21" s="83" t="s">
        <v>155</v>
      </c>
      <c r="D21" s="83" t="s">
        <v>156</v>
      </c>
      <c r="E21" s="83" t="s">
        <v>75</v>
      </c>
      <c r="F21" s="84">
        <v>0.99</v>
      </c>
      <c r="G21" s="50"/>
      <c r="H21" s="64">
        <f t="shared" si="0"/>
        <v>0</v>
      </c>
      <c r="I21" s="48">
        <v>21</v>
      </c>
    </row>
    <row r="22" spans="1:9" s="6" customFormat="1" ht="12" thickBot="1">
      <c r="A22" s="13"/>
      <c r="B22" s="13"/>
      <c r="C22" s="14" t="s">
        <v>13</v>
      </c>
      <c r="D22" s="14" t="s">
        <v>104</v>
      </c>
      <c r="E22" s="14"/>
      <c r="F22" s="15"/>
      <c r="G22" s="16"/>
      <c r="H22" s="16">
        <f>SUM(H23:H29)</f>
        <v>0</v>
      </c>
      <c r="I22" s="41"/>
    </row>
    <row r="23" spans="1:9" s="6" customFormat="1" ht="33.75">
      <c r="A23" s="17">
        <v>9</v>
      </c>
      <c r="B23" s="55">
        <v>2</v>
      </c>
      <c r="C23" s="18" t="s">
        <v>157</v>
      </c>
      <c r="D23" s="18" t="s">
        <v>158</v>
      </c>
      <c r="E23" s="18" t="s">
        <v>34</v>
      </c>
      <c r="F23" s="19">
        <v>22.5</v>
      </c>
      <c r="G23" s="20"/>
      <c r="H23" s="61">
        <f aca="true" t="shared" si="1" ref="H23:H29">F23*G23</f>
        <v>0</v>
      </c>
      <c r="I23" s="42">
        <v>21</v>
      </c>
    </row>
    <row r="24" spans="1:9" s="6" customFormat="1" ht="22.5">
      <c r="A24" s="21">
        <v>10</v>
      </c>
      <c r="B24" s="56">
        <v>2</v>
      </c>
      <c r="C24" s="22" t="s">
        <v>117</v>
      </c>
      <c r="D24" s="22" t="s">
        <v>118</v>
      </c>
      <c r="E24" s="22" t="s">
        <v>85</v>
      </c>
      <c r="F24" s="23">
        <v>2</v>
      </c>
      <c r="G24" s="24"/>
      <c r="H24" s="62">
        <f t="shared" si="1"/>
        <v>0</v>
      </c>
      <c r="I24" s="43">
        <v>21</v>
      </c>
    </row>
    <row r="25" spans="1:9" s="6" customFormat="1" ht="11.25">
      <c r="A25" s="44">
        <v>11</v>
      </c>
      <c r="B25" s="57">
        <v>2</v>
      </c>
      <c r="C25" s="45" t="s">
        <v>159</v>
      </c>
      <c r="D25" s="45" t="s">
        <v>160</v>
      </c>
      <c r="E25" s="45" t="s">
        <v>85</v>
      </c>
      <c r="F25" s="46">
        <v>1</v>
      </c>
      <c r="G25" s="47"/>
      <c r="H25" s="62">
        <f t="shared" si="1"/>
        <v>0</v>
      </c>
      <c r="I25" s="43">
        <v>21</v>
      </c>
    </row>
    <row r="26" spans="1:9" s="6" customFormat="1" ht="22.5">
      <c r="A26" s="21">
        <v>12</v>
      </c>
      <c r="B26" s="56">
        <v>2</v>
      </c>
      <c r="C26" s="22" t="s">
        <v>119</v>
      </c>
      <c r="D26" s="22" t="s">
        <v>120</v>
      </c>
      <c r="E26" s="22" t="s">
        <v>85</v>
      </c>
      <c r="F26" s="23">
        <v>1</v>
      </c>
      <c r="G26" s="24"/>
      <c r="H26" s="62">
        <f t="shared" si="1"/>
        <v>0</v>
      </c>
      <c r="I26" s="43">
        <v>21</v>
      </c>
    </row>
    <row r="27" spans="1:9" s="6" customFormat="1" ht="33.75">
      <c r="A27" s="21">
        <v>13</v>
      </c>
      <c r="B27" s="56">
        <v>2</v>
      </c>
      <c r="C27" s="22" t="s">
        <v>121</v>
      </c>
      <c r="D27" s="22" t="s">
        <v>122</v>
      </c>
      <c r="E27" s="22" t="s">
        <v>123</v>
      </c>
      <c r="F27" s="23">
        <v>2</v>
      </c>
      <c r="G27" s="24"/>
      <c r="H27" s="62">
        <f t="shared" si="1"/>
        <v>0</v>
      </c>
      <c r="I27" s="43">
        <v>21</v>
      </c>
    </row>
    <row r="28" spans="1:9" s="6" customFormat="1" ht="11.25">
      <c r="A28" s="21">
        <v>14</v>
      </c>
      <c r="B28" s="56">
        <v>2</v>
      </c>
      <c r="C28" s="22" t="s">
        <v>126</v>
      </c>
      <c r="D28" s="22" t="s">
        <v>127</v>
      </c>
      <c r="E28" s="22" t="s">
        <v>34</v>
      </c>
      <c r="F28" s="23">
        <v>22.5</v>
      </c>
      <c r="G28" s="24"/>
      <c r="H28" s="63">
        <f t="shared" si="1"/>
        <v>0</v>
      </c>
      <c r="I28" s="43">
        <v>21</v>
      </c>
    </row>
    <row r="29" spans="1:9" s="6" customFormat="1" ht="23.25" thickBot="1">
      <c r="A29" s="25">
        <v>15</v>
      </c>
      <c r="B29" s="58">
        <v>2</v>
      </c>
      <c r="C29" s="26" t="s">
        <v>124</v>
      </c>
      <c r="D29" s="26" t="s">
        <v>125</v>
      </c>
      <c r="E29" s="26" t="s">
        <v>123</v>
      </c>
      <c r="F29" s="27">
        <v>2</v>
      </c>
      <c r="G29" s="28"/>
      <c r="H29" s="65">
        <f t="shared" si="1"/>
        <v>0</v>
      </c>
      <c r="I29" s="48">
        <v>21</v>
      </c>
    </row>
    <row r="30" spans="1:9" s="6" customFormat="1" ht="12" thickBot="1">
      <c r="A30" s="13"/>
      <c r="B30" s="13"/>
      <c r="C30" s="14" t="s">
        <v>138</v>
      </c>
      <c r="D30" s="14" t="s">
        <v>139</v>
      </c>
      <c r="E30" s="14"/>
      <c r="F30" s="15"/>
      <c r="G30" s="16"/>
      <c r="H30" s="68">
        <f>SUM(H31)</f>
        <v>0</v>
      </c>
      <c r="I30" s="41"/>
    </row>
    <row r="31" spans="1:9" s="6" customFormat="1" ht="12" thickBot="1">
      <c r="A31" s="29">
        <v>16</v>
      </c>
      <c r="B31" s="59">
        <v>2</v>
      </c>
      <c r="C31" s="30" t="s">
        <v>140</v>
      </c>
      <c r="D31" s="30" t="s">
        <v>141</v>
      </c>
      <c r="E31" s="30" t="s">
        <v>62</v>
      </c>
      <c r="F31" s="31">
        <v>6.089</v>
      </c>
      <c r="G31" s="32"/>
      <c r="H31" s="66">
        <f>F31*G31</f>
        <v>0</v>
      </c>
      <c r="I31" s="49">
        <v>21</v>
      </c>
    </row>
    <row r="32" spans="1:9" s="6" customFormat="1" ht="11.25">
      <c r="A32" s="13"/>
      <c r="B32" s="13"/>
      <c r="C32" s="14" t="s">
        <v>142</v>
      </c>
      <c r="D32" s="14" t="s">
        <v>143</v>
      </c>
      <c r="E32" s="14"/>
      <c r="F32" s="15"/>
      <c r="G32" s="16"/>
      <c r="H32" s="16">
        <f>H33</f>
        <v>0</v>
      </c>
      <c r="I32" s="41"/>
    </row>
    <row r="33" spans="1:9" s="6" customFormat="1" ht="12" thickBot="1">
      <c r="A33" s="13"/>
      <c r="B33" s="13"/>
      <c r="C33" s="14" t="s">
        <v>144</v>
      </c>
      <c r="D33" s="14" t="s">
        <v>145</v>
      </c>
      <c r="E33" s="14"/>
      <c r="F33" s="15"/>
      <c r="G33" s="16"/>
      <c r="H33" s="16">
        <f>SUM(H34:H35)</f>
        <v>0</v>
      </c>
      <c r="I33" s="41"/>
    </row>
    <row r="34" spans="1:9" s="6" customFormat="1" ht="11.25">
      <c r="A34" s="17">
        <v>17</v>
      </c>
      <c r="B34" s="55">
        <v>2</v>
      </c>
      <c r="C34" s="18" t="s">
        <v>146</v>
      </c>
      <c r="D34" s="18" t="s">
        <v>147</v>
      </c>
      <c r="E34" s="18" t="s">
        <v>148</v>
      </c>
      <c r="F34" s="19">
        <v>2</v>
      </c>
      <c r="G34" s="20"/>
      <c r="H34" s="61">
        <f>F34*G34</f>
        <v>0</v>
      </c>
      <c r="I34" s="42">
        <v>21</v>
      </c>
    </row>
    <row r="35" spans="1:9" s="6" customFormat="1" ht="12" thickBot="1">
      <c r="A35" s="25">
        <v>18</v>
      </c>
      <c r="B35" s="58">
        <v>2</v>
      </c>
      <c r="C35" s="26" t="s">
        <v>149</v>
      </c>
      <c r="D35" s="26" t="s">
        <v>150</v>
      </c>
      <c r="E35" s="26" t="s">
        <v>34</v>
      </c>
      <c r="F35" s="27">
        <v>22.5</v>
      </c>
      <c r="G35" s="28"/>
      <c r="H35" s="66">
        <f>F35*G35</f>
        <v>0</v>
      </c>
      <c r="I35" s="48">
        <v>21</v>
      </c>
    </row>
    <row r="36" spans="1:9" s="6" customFormat="1" ht="11.25">
      <c r="A36" s="33"/>
      <c r="B36" s="33"/>
      <c r="C36" s="34"/>
      <c r="D36" s="34" t="s">
        <v>151</v>
      </c>
      <c r="E36" s="34"/>
      <c r="F36" s="35"/>
      <c r="G36" s="36"/>
      <c r="H36" s="36">
        <f>H12+H32</f>
        <v>0</v>
      </c>
      <c r="I36" s="41"/>
    </row>
    <row r="37" ht="10.5">
      <c r="I37" s="41"/>
    </row>
    <row r="38" ht="10.5">
      <c r="I38" s="41"/>
    </row>
    <row r="39" ht="10.5">
      <c r="I39" s="41"/>
    </row>
    <row r="40" ht="10.5">
      <c r="I40" s="41"/>
    </row>
    <row r="41" ht="10.5">
      <c r="I41" s="41"/>
    </row>
    <row r="42" ht="10.5">
      <c r="I42" s="41"/>
    </row>
    <row r="43" ht="10.5">
      <c r="I43" s="41"/>
    </row>
    <row r="44" ht="10.5">
      <c r="I44" s="41"/>
    </row>
    <row r="45" ht="10.5">
      <c r="I45" s="41"/>
    </row>
    <row r="46" ht="10.5">
      <c r="I46" s="41"/>
    </row>
    <row r="47" ht="10.5">
      <c r="I47" s="41"/>
    </row>
    <row r="48" ht="10.5">
      <c r="I48" s="41"/>
    </row>
    <row r="49" ht="10.5">
      <c r="I49" s="41"/>
    </row>
    <row r="50" ht="10.5">
      <c r="I50" s="41"/>
    </row>
    <row r="51" ht="10.5">
      <c r="I51" s="41"/>
    </row>
    <row r="52" ht="10.5">
      <c r="I52" s="41"/>
    </row>
    <row r="53" ht="10.5">
      <c r="I53" s="41"/>
    </row>
    <row r="54" ht="10.5">
      <c r="I54" s="41"/>
    </row>
    <row r="55" ht="10.5">
      <c r="I55" s="41"/>
    </row>
    <row r="56" ht="10.5">
      <c r="I56" s="41"/>
    </row>
    <row r="57" ht="10.5">
      <c r="I57" s="41"/>
    </row>
    <row r="58" ht="10.5">
      <c r="I58" s="41"/>
    </row>
    <row r="59" ht="10.5">
      <c r="I59" s="41"/>
    </row>
    <row r="60" ht="10.5">
      <c r="I60" s="41"/>
    </row>
    <row r="61" ht="10.5">
      <c r="I61" s="41"/>
    </row>
    <row r="62" ht="10.5">
      <c r="I62" s="41"/>
    </row>
    <row r="63" ht="10.5">
      <c r="I63" s="41"/>
    </row>
    <row r="64" ht="10.5">
      <c r="I64" s="41"/>
    </row>
    <row r="65" ht="10.5">
      <c r="I65" s="41"/>
    </row>
    <row r="66" ht="10.5">
      <c r="I66" s="41"/>
    </row>
    <row r="67" ht="10.5">
      <c r="I67" s="41"/>
    </row>
    <row r="68" ht="10.5">
      <c r="I68" s="41"/>
    </row>
    <row r="69" ht="10.5">
      <c r="I69" s="41"/>
    </row>
    <row r="70" ht="10.5">
      <c r="I70" s="41"/>
    </row>
    <row r="71" ht="10.5">
      <c r="I71" s="41"/>
    </row>
    <row r="72" ht="10.5">
      <c r="I72" s="41"/>
    </row>
    <row r="73" ht="10.5">
      <c r="I73" s="41"/>
    </row>
    <row r="74" ht="10.5">
      <c r="I74" s="41"/>
    </row>
    <row r="75" ht="10.5">
      <c r="I75" s="41"/>
    </row>
    <row r="76" ht="10.5">
      <c r="I76" s="41"/>
    </row>
    <row r="77" ht="10.5">
      <c r="I77" s="41"/>
    </row>
    <row r="78" ht="10.5">
      <c r="I78" s="41"/>
    </row>
    <row r="79" ht="10.5">
      <c r="I79" s="41"/>
    </row>
    <row r="80" ht="10.5">
      <c r="I80" s="41"/>
    </row>
    <row r="81" ht="10.5">
      <c r="I81" s="41"/>
    </row>
    <row r="82" ht="10.5">
      <c r="I82" s="41"/>
    </row>
    <row r="83" ht="10.5">
      <c r="I83" s="41"/>
    </row>
    <row r="84" ht="10.5">
      <c r="I84" s="41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3-7-755 r.0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73"/>
  <sheetViews>
    <sheetView showGridLines="0" view="pageBreakPreview" zoomScaleSheetLayoutView="100" zoomScalePageLayoutView="0" workbookViewId="0" topLeftCell="A41">
      <selection activeCell="G72" sqref="G72:I72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253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247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248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249</v>
      </c>
      <c r="B4" s="9"/>
      <c r="C4" s="8"/>
      <c r="D4" s="9" t="s">
        <v>161</v>
      </c>
      <c r="E4" s="8"/>
      <c r="F4" s="10"/>
      <c r="G4" s="8"/>
      <c r="H4" s="8"/>
      <c r="I4" s="8"/>
    </row>
    <row r="5" spans="1:9" s="6" customFormat="1" ht="11.25">
      <c r="A5" s="10" t="s">
        <v>0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1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250</v>
      </c>
      <c r="B7" s="10"/>
      <c r="C7" s="8"/>
      <c r="D7" s="8" t="s">
        <v>252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2</v>
      </c>
      <c r="B9" s="11" t="s">
        <v>251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246</v>
      </c>
    </row>
    <row r="10" spans="1:9" s="6" customFormat="1" ht="12" thickBot="1">
      <c r="A10" s="11" t="s">
        <v>9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14</v>
      </c>
      <c r="D12" s="14" t="s">
        <v>15</v>
      </c>
      <c r="E12" s="14"/>
      <c r="F12" s="15"/>
      <c r="G12" s="16"/>
      <c r="H12" s="69">
        <f>H13+H41+H45+H52+H60+H67</f>
        <v>0</v>
      </c>
    </row>
    <row r="13" spans="1:8" s="6" customFormat="1" ht="12" thickBot="1">
      <c r="A13" s="13"/>
      <c r="B13" s="13"/>
      <c r="C13" s="14" t="s">
        <v>9</v>
      </c>
      <c r="D13" s="14" t="s">
        <v>16</v>
      </c>
      <c r="E13" s="14"/>
      <c r="F13" s="15"/>
      <c r="G13" s="16"/>
      <c r="H13" s="68">
        <f>SUM(H14:H40)</f>
        <v>0</v>
      </c>
    </row>
    <row r="14" spans="1:9" s="6" customFormat="1" ht="22.5">
      <c r="A14" s="17">
        <v>1</v>
      </c>
      <c r="B14" s="55">
        <v>3</v>
      </c>
      <c r="C14" s="18" t="s">
        <v>162</v>
      </c>
      <c r="D14" s="18" t="s">
        <v>163</v>
      </c>
      <c r="E14" s="18" t="s">
        <v>19</v>
      </c>
      <c r="F14" s="19">
        <v>49.1</v>
      </c>
      <c r="G14" s="20"/>
      <c r="H14" s="63">
        <f aca="true" t="shared" si="0" ref="H14:H40">F14*G14</f>
        <v>0</v>
      </c>
      <c r="I14" s="42">
        <v>21</v>
      </c>
    </row>
    <row r="15" spans="1:9" s="6" customFormat="1" ht="22.5">
      <c r="A15" s="21">
        <v>2</v>
      </c>
      <c r="B15" s="56">
        <v>3</v>
      </c>
      <c r="C15" s="22" t="s">
        <v>20</v>
      </c>
      <c r="D15" s="22" t="s">
        <v>21</v>
      </c>
      <c r="E15" s="22" t="s">
        <v>19</v>
      </c>
      <c r="F15" s="23">
        <v>49.1</v>
      </c>
      <c r="G15" s="24"/>
      <c r="H15" s="62">
        <f t="shared" si="0"/>
        <v>0</v>
      </c>
      <c r="I15" s="43">
        <v>21</v>
      </c>
    </row>
    <row r="16" spans="1:9" s="6" customFormat="1" ht="11.25">
      <c r="A16" s="21">
        <v>3</v>
      </c>
      <c r="B16" s="56">
        <v>3</v>
      </c>
      <c r="C16" s="22" t="s">
        <v>22</v>
      </c>
      <c r="D16" s="22" t="s">
        <v>23</v>
      </c>
      <c r="E16" s="22" t="s">
        <v>19</v>
      </c>
      <c r="F16" s="23">
        <v>49.1</v>
      </c>
      <c r="G16" s="24"/>
      <c r="H16" s="62">
        <f t="shared" si="0"/>
        <v>0</v>
      </c>
      <c r="I16" s="43">
        <v>21</v>
      </c>
    </row>
    <row r="17" spans="1:9" s="6" customFormat="1" ht="22.5">
      <c r="A17" s="21">
        <v>4</v>
      </c>
      <c r="B17" s="56">
        <v>3</v>
      </c>
      <c r="C17" s="22" t="s">
        <v>24</v>
      </c>
      <c r="D17" s="22" t="s">
        <v>25</v>
      </c>
      <c r="E17" s="22" t="s">
        <v>19</v>
      </c>
      <c r="F17" s="23">
        <v>68.74</v>
      </c>
      <c r="G17" s="24"/>
      <c r="H17" s="62">
        <f t="shared" si="0"/>
        <v>0</v>
      </c>
      <c r="I17" s="43">
        <v>21</v>
      </c>
    </row>
    <row r="18" spans="1:9" s="6" customFormat="1" ht="11.25">
      <c r="A18" s="21">
        <v>5</v>
      </c>
      <c r="B18" s="56">
        <v>3</v>
      </c>
      <c r="C18" s="22" t="s">
        <v>164</v>
      </c>
      <c r="D18" s="22" t="s">
        <v>165</v>
      </c>
      <c r="E18" s="22" t="s">
        <v>34</v>
      </c>
      <c r="F18" s="23">
        <v>2</v>
      </c>
      <c r="G18" s="24"/>
      <c r="H18" s="62">
        <f t="shared" si="0"/>
        <v>0</v>
      </c>
      <c r="I18" s="43">
        <v>21</v>
      </c>
    </row>
    <row r="19" spans="1:9" s="6" customFormat="1" ht="11.25">
      <c r="A19" s="21">
        <v>6</v>
      </c>
      <c r="B19" s="56">
        <v>3</v>
      </c>
      <c r="C19" s="22" t="s">
        <v>38</v>
      </c>
      <c r="D19" s="22" t="s">
        <v>39</v>
      </c>
      <c r="E19" s="22" t="s">
        <v>37</v>
      </c>
      <c r="F19" s="23">
        <v>3.432</v>
      </c>
      <c r="G19" s="24"/>
      <c r="H19" s="62">
        <f t="shared" si="0"/>
        <v>0</v>
      </c>
      <c r="I19" s="43">
        <v>21</v>
      </c>
    </row>
    <row r="20" spans="1:9" s="6" customFormat="1" ht="22.5">
      <c r="A20" s="21">
        <v>7</v>
      </c>
      <c r="B20" s="56">
        <v>3</v>
      </c>
      <c r="C20" s="22" t="s">
        <v>40</v>
      </c>
      <c r="D20" s="22" t="s">
        <v>41</v>
      </c>
      <c r="E20" s="22" t="s">
        <v>37</v>
      </c>
      <c r="F20" s="23">
        <v>89.165</v>
      </c>
      <c r="G20" s="24"/>
      <c r="H20" s="62">
        <f t="shared" si="0"/>
        <v>0</v>
      </c>
      <c r="I20" s="43">
        <v>21</v>
      </c>
    </row>
    <row r="21" spans="1:9" s="6" customFormat="1" ht="22.5">
      <c r="A21" s="21">
        <v>8</v>
      </c>
      <c r="B21" s="56">
        <v>3</v>
      </c>
      <c r="C21" s="22" t="s">
        <v>42</v>
      </c>
      <c r="D21" s="22" t="s">
        <v>43</v>
      </c>
      <c r="E21" s="22" t="s">
        <v>37</v>
      </c>
      <c r="F21" s="23">
        <v>8.917</v>
      </c>
      <c r="G21" s="24"/>
      <c r="H21" s="62">
        <f t="shared" si="0"/>
        <v>0</v>
      </c>
      <c r="I21" s="43">
        <v>21</v>
      </c>
    </row>
    <row r="22" spans="1:9" s="6" customFormat="1" ht="11.25">
      <c r="A22" s="21">
        <v>9</v>
      </c>
      <c r="B22" s="56">
        <v>3</v>
      </c>
      <c r="C22" s="22" t="s">
        <v>44</v>
      </c>
      <c r="D22" s="22" t="s">
        <v>45</v>
      </c>
      <c r="E22" s="22" t="s">
        <v>19</v>
      </c>
      <c r="F22" s="23">
        <v>228.24</v>
      </c>
      <c r="G22" s="24"/>
      <c r="H22" s="62">
        <f t="shared" si="0"/>
        <v>0</v>
      </c>
      <c r="I22" s="43">
        <v>21</v>
      </c>
    </row>
    <row r="23" spans="1:9" s="6" customFormat="1" ht="22.5">
      <c r="A23" s="21">
        <v>10</v>
      </c>
      <c r="B23" s="56">
        <v>3</v>
      </c>
      <c r="C23" s="22" t="s">
        <v>46</v>
      </c>
      <c r="D23" s="22" t="s">
        <v>47</v>
      </c>
      <c r="E23" s="22" t="s">
        <v>19</v>
      </c>
      <c r="F23" s="23">
        <v>228.24</v>
      </c>
      <c r="G23" s="24"/>
      <c r="H23" s="62">
        <f t="shared" si="0"/>
        <v>0</v>
      </c>
      <c r="I23" s="43">
        <v>21</v>
      </c>
    </row>
    <row r="24" spans="1:9" s="6" customFormat="1" ht="22.5">
      <c r="A24" s="21">
        <v>11</v>
      </c>
      <c r="B24" s="56">
        <v>3</v>
      </c>
      <c r="C24" s="22" t="s">
        <v>48</v>
      </c>
      <c r="D24" s="22" t="s">
        <v>49</v>
      </c>
      <c r="E24" s="22" t="s">
        <v>37</v>
      </c>
      <c r="F24" s="23">
        <v>89.165</v>
      </c>
      <c r="G24" s="24"/>
      <c r="H24" s="62">
        <f t="shared" si="0"/>
        <v>0</v>
      </c>
      <c r="I24" s="43">
        <v>21</v>
      </c>
    </row>
    <row r="25" spans="1:9" s="6" customFormat="1" ht="22.5">
      <c r="A25" s="21">
        <v>12</v>
      </c>
      <c r="B25" s="56">
        <v>3</v>
      </c>
      <c r="C25" s="22" t="s">
        <v>50</v>
      </c>
      <c r="D25" s="22" t="s">
        <v>51</v>
      </c>
      <c r="E25" s="22" t="s">
        <v>37</v>
      </c>
      <c r="F25" s="23">
        <v>42.9</v>
      </c>
      <c r="G25" s="24"/>
      <c r="H25" s="62">
        <f t="shared" si="0"/>
        <v>0</v>
      </c>
      <c r="I25" s="43">
        <v>21</v>
      </c>
    </row>
    <row r="26" spans="1:9" s="6" customFormat="1" ht="22.5">
      <c r="A26" s="21">
        <v>13</v>
      </c>
      <c r="B26" s="56">
        <v>3</v>
      </c>
      <c r="C26" s="22" t="s">
        <v>52</v>
      </c>
      <c r="D26" s="22" t="s">
        <v>53</v>
      </c>
      <c r="E26" s="22" t="s">
        <v>37</v>
      </c>
      <c r="F26" s="23">
        <v>67.715</v>
      </c>
      <c r="G26" s="24"/>
      <c r="H26" s="62">
        <f t="shared" si="0"/>
        <v>0</v>
      </c>
      <c r="I26" s="43">
        <v>21</v>
      </c>
    </row>
    <row r="27" spans="1:9" s="6" customFormat="1" ht="11.25">
      <c r="A27" s="21">
        <v>14</v>
      </c>
      <c r="B27" s="56">
        <v>3</v>
      </c>
      <c r="C27" s="22" t="s">
        <v>54</v>
      </c>
      <c r="D27" s="22" t="s">
        <v>55</v>
      </c>
      <c r="E27" s="22" t="s">
        <v>37</v>
      </c>
      <c r="F27" s="23">
        <v>21.45</v>
      </c>
      <c r="G27" s="24"/>
      <c r="H27" s="62">
        <f t="shared" si="0"/>
        <v>0</v>
      </c>
      <c r="I27" s="43">
        <v>21</v>
      </c>
    </row>
    <row r="28" spans="1:9" s="6" customFormat="1" ht="11.25">
      <c r="A28" s="21">
        <v>15</v>
      </c>
      <c r="B28" s="56">
        <v>3</v>
      </c>
      <c r="C28" s="22" t="s">
        <v>56</v>
      </c>
      <c r="D28" s="22" t="s">
        <v>57</v>
      </c>
      <c r="E28" s="22" t="s">
        <v>37</v>
      </c>
      <c r="F28" s="23">
        <v>67.715</v>
      </c>
      <c r="G28" s="24"/>
      <c r="H28" s="62">
        <f t="shared" si="0"/>
        <v>0</v>
      </c>
      <c r="I28" s="43">
        <v>21</v>
      </c>
    </row>
    <row r="29" spans="1:9" s="6" customFormat="1" ht="22.5">
      <c r="A29" s="21">
        <v>16</v>
      </c>
      <c r="B29" s="56">
        <v>3</v>
      </c>
      <c r="C29" s="22" t="s">
        <v>58</v>
      </c>
      <c r="D29" s="22" t="s">
        <v>59</v>
      </c>
      <c r="E29" s="22" t="s">
        <v>37</v>
      </c>
      <c r="F29" s="23">
        <v>15.015</v>
      </c>
      <c r="G29" s="24"/>
      <c r="H29" s="62">
        <f t="shared" si="0"/>
        <v>0</v>
      </c>
      <c r="I29" s="43">
        <v>21</v>
      </c>
    </row>
    <row r="30" spans="1:9" s="6" customFormat="1" ht="22.5">
      <c r="A30" s="21">
        <v>17</v>
      </c>
      <c r="B30" s="56">
        <v>3</v>
      </c>
      <c r="C30" s="22" t="s">
        <v>58</v>
      </c>
      <c r="D30" s="22" t="s">
        <v>59</v>
      </c>
      <c r="E30" s="22" t="s">
        <v>37</v>
      </c>
      <c r="F30" s="23">
        <v>61.375</v>
      </c>
      <c r="G30" s="24"/>
      <c r="H30" s="62">
        <f t="shared" si="0"/>
        <v>0</v>
      </c>
      <c r="I30" s="43">
        <v>21</v>
      </c>
    </row>
    <row r="31" spans="1:9" s="6" customFormat="1" ht="22.5">
      <c r="A31" s="44">
        <v>18</v>
      </c>
      <c r="B31" s="57">
        <v>3</v>
      </c>
      <c r="C31" s="45" t="s">
        <v>60</v>
      </c>
      <c r="D31" s="45" t="s">
        <v>61</v>
      </c>
      <c r="E31" s="45" t="s">
        <v>62</v>
      </c>
      <c r="F31" s="46">
        <v>85.925</v>
      </c>
      <c r="G31" s="47"/>
      <c r="H31" s="70">
        <f t="shared" si="0"/>
        <v>0</v>
      </c>
      <c r="I31" s="43">
        <v>21</v>
      </c>
    </row>
    <row r="32" spans="1:9" s="6" customFormat="1" ht="22.5">
      <c r="A32" s="21">
        <v>19</v>
      </c>
      <c r="B32" s="56">
        <v>3</v>
      </c>
      <c r="C32" s="22" t="s">
        <v>63</v>
      </c>
      <c r="D32" s="22" t="s">
        <v>64</v>
      </c>
      <c r="E32" s="22" t="s">
        <v>37</v>
      </c>
      <c r="F32" s="23">
        <v>19.149</v>
      </c>
      <c r="G32" s="24"/>
      <c r="H32" s="62">
        <f t="shared" si="0"/>
        <v>0</v>
      </c>
      <c r="I32" s="43">
        <v>21</v>
      </c>
    </row>
    <row r="33" spans="1:9" s="6" customFormat="1" ht="11.25">
      <c r="A33" s="44">
        <v>20</v>
      </c>
      <c r="B33" s="57">
        <v>3</v>
      </c>
      <c r="C33" s="45" t="s">
        <v>67</v>
      </c>
      <c r="D33" s="45" t="s">
        <v>68</v>
      </c>
      <c r="E33" s="45" t="s">
        <v>62</v>
      </c>
      <c r="F33" s="46">
        <v>36.67</v>
      </c>
      <c r="G33" s="47"/>
      <c r="H33" s="70">
        <f t="shared" si="0"/>
        <v>0</v>
      </c>
      <c r="I33" s="43">
        <v>21</v>
      </c>
    </row>
    <row r="34" spans="1:9" s="6" customFormat="1" ht="22.5">
      <c r="A34" s="21">
        <v>21</v>
      </c>
      <c r="B34" s="56">
        <v>3</v>
      </c>
      <c r="C34" s="22" t="s">
        <v>63</v>
      </c>
      <c r="D34" s="22" t="s">
        <v>64</v>
      </c>
      <c r="E34" s="22" t="s">
        <v>37</v>
      </c>
      <c r="F34" s="23">
        <v>6.435</v>
      </c>
      <c r="G34" s="24"/>
      <c r="H34" s="62">
        <f t="shared" si="0"/>
        <v>0</v>
      </c>
      <c r="I34" s="43">
        <v>21</v>
      </c>
    </row>
    <row r="35" spans="1:9" s="6" customFormat="1" ht="22.5">
      <c r="A35" s="21">
        <v>22</v>
      </c>
      <c r="B35" s="56">
        <v>3</v>
      </c>
      <c r="C35" s="22" t="s">
        <v>65</v>
      </c>
      <c r="D35" s="22" t="s">
        <v>66</v>
      </c>
      <c r="E35" s="22" t="s">
        <v>37</v>
      </c>
      <c r="F35" s="23">
        <v>6.435</v>
      </c>
      <c r="G35" s="24"/>
      <c r="H35" s="62">
        <f t="shared" si="0"/>
        <v>0</v>
      </c>
      <c r="I35" s="43">
        <v>21</v>
      </c>
    </row>
    <row r="36" spans="1:9" s="6" customFormat="1" ht="22.5">
      <c r="A36" s="21">
        <v>23</v>
      </c>
      <c r="B36" s="56">
        <v>3</v>
      </c>
      <c r="C36" s="22" t="s">
        <v>69</v>
      </c>
      <c r="D36" s="22" t="s">
        <v>70</v>
      </c>
      <c r="E36" s="22" t="s">
        <v>19</v>
      </c>
      <c r="F36" s="23">
        <v>17.16</v>
      </c>
      <c r="G36" s="24"/>
      <c r="H36" s="62">
        <f t="shared" si="0"/>
        <v>0</v>
      </c>
      <c r="I36" s="43">
        <v>21</v>
      </c>
    </row>
    <row r="37" spans="1:9" s="6" customFormat="1" ht="11.25">
      <c r="A37" s="21">
        <v>24</v>
      </c>
      <c r="B37" s="56">
        <v>3</v>
      </c>
      <c r="C37" s="22" t="s">
        <v>71</v>
      </c>
      <c r="D37" s="22" t="s">
        <v>72</v>
      </c>
      <c r="E37" s="22" t="s">
        <v>19</v>
      </c>
      <c r="F37" s="23">
        <v>17.16</v>
      </c>
      <c r="G37" s="24"/>
      <c r="H37" s="62">
        <f t="shared" si="0"/>
        <v>0</v>
      </c>
      <c r="I37" s="43">
        <v>21</v>
      </c>
    </row>
    <row r="38" spans="1:9" s="6" customFormat="1" ht="11.25">
      <c r="A38" s="44">
        <v>25</v>
      </c>
      <c r="B38" s="57">
        <v>3</v>
      </c>
      <c r="C38" s="45" t="s">
        <v>155</v>
      </c>
      <c r="D38" s="45" t="s">
        <v>156</v>
      </c>
      <c r="E38" s="45" t="s">
        <v>75</v>
      </c>
      <c r="F38" s="46">
        <v>0.711</v>
      </c>
      <c r="G38" s="47"/>
      <c r="H38" s="70">
        <f t="shared" si="0"/>
        <v>0</v>
      </c>
      <c r="I38" s="43">
        <v>21</v>
      </c>
    </row>
    <row r="39" spans="1:9" s="6" customFormat="1" ht="22.5">
      <c r="A39" s="21">
        <v>26</v>
      </c>
      <c r="B39" s="56">
        <v>3</v>
      </c>
      <c r="C39" s="22" t="s">
        <v>76</v>
      </c>
      <c r="D39" s="22" t="s">
        <v>77</v>
      </c>
      <c r="E39" s="22" t="s">
        <v>62</v>
      </c>
      <c r="F39" s="23">
        <v>84.342</v>
      </c>
      <c r="G39" s="24"/>
      <c r="H39" s="62">
        <f t="shared" si="0"/>
        <v>0</v>
      </c>
      <c r="I39" s="43">
        <v>21</v>
      </c>
    </row>
    <row r="40" spans="1:9" s="6" customFormat="1" ht="23.25" thickBot="1">
      <c r="A40" s="25">
        <v>27</v>
      </c>
      <c r="B40" s="58">
        <v>3</v>
      </c>
      <c r="C40" s="26" t="s">
        <v>78</v>
      </c>
      <c r="D40" s="26" t="s">
        <v>79</v>
      </c>
      <c r="E40" s="26" t="s">
        <v>37</v>
      </c>
      <c r="F40" s="27">
        <v>67.715</v>
      </c>
      <c r="G40" s="28"/>
      <c r="H40" s="65">
        <f t="shared" si="0"/>
        <v>0</v>
      </c>
      <c r="I40" s="48">
        <v>21</v>
      </c>
    </row>
    <row r="41" spans="1:9" s="6" customFormat="1" ht="12" thickBot="1">
      <c r="A41" s="13"/>
      <c r="B41" s="13"/>
      <c r="C41" s="14" t="s">
        <v>11</v>
      </c>
      <c r="D41" s="14" t="s">
        <v>86</v>
      </c>
      <c r="E41" s="14"/>
      <c r="F41" s="15"/>
      <c r="G41" s="16"/>
      <c r="H41" s="71">
        <f>SUM(H42:H44)</f>
        <v>0</v>
      </c>
      <c r="I41" s="41"/>
    </row>
    <row r="42" spans="1:9" s="6" customFormat="1" ht="11.25">
      <c r="A42" s="17">
        <v>28</v>
      </c>
      <c r="B42" s="55">
        <v>3</v>
      </c>
      <c r="C42" s="18" t="s">
        <v>87</v>
      </c>
      <c r="D42" s="18" t="s">
        <v>88</v>
      </c>
      <c r="E42" s="18" t="s">
        <v>37</v>
      </c>
      <c r="F42" s="19">
        <v>1.43</v>
      </c>
      <c r="G42" s="20"/>
      <c r="H42" s="63">
        <f>F42*G42</f>
        <v>0</v>
      </c>
      <c r="I42" s="42">
        <v>21</v>
      </c>
    </row>
    <row r="43" spans="1:9" s="6" customFormat="1" ht="22.5">
      <c r="A43" s="21">
        <v>29</v>
      </c>
      <c r="B43" s="56">
        <v>3</v>
      </c>
      <c r="C43" s="22" t="s">
        <v>89</v>
      </c>
      <c r="D43" s="22" t="s">
        <v>90</v>
      </c>
      <c r="E43" s="22" t="s">
        <v>37</v>
      </c>
      <c r="F43" s="23">
        <v>4.91</v>
      </c>
      <c r="G43" s="24"/>
      <c r="H43" s="62">
        <f>F43*G43</f>
        <v>0</v>
      </c>
      <c r="I43" s="43">
        <v>21</v>
      </c>
    </row>
    <row r="44" spans="1:9" s="6" customFormat="1" ht="23.25" thickBot="1">
      <c r="A44" s="25">
        <v>30</v>
      </c>
      <c r="B44" s="58">
        <v>3</v>
      </c>
      <c r="C44" s="26">
        <v>452312131</v>
      </c>
      <c r="D44" s="26" t="s">
        <v>200</v>
      </c>
      <c r="E44" s="26" t="s">
        <v>37</v>
      </c>
      <c r="F44" s="27">
        <v>2.946</v>
      </c>
      <c r="G44" s="28"/>
      <c r="H44" s="76">
        <f>F44*G44</f>
        <v>0</v>
      </c>
      <c r="I44" s="73">
        <v>21</v>
      </c>
    </row>
    <row r="45" spans="1:9" s="6" customFormat="1" ht="12" thickBot="1">
      <c r="A45" s="13"/>
      <c r="B45" s="13"/>
      <c r="C45" s="14" t="s">
        <v>12</v>
      </c>
      <c r="D45" s="14" t="s">
        <v>91</v>
      </c>
      <c r="E45" s="14"/>
      <c r="F45" s="15"/>
      <c r="G45" s="16"/>
      <c r="H45" s="68">
        <f>SUM(H46:H51)</f>
        <v>0</v>
      </c>
      <c r="I45" s="41"/>
    </row>
    <row r="46" spans="1:9" s="6" customFormat="1" ht="11.25">
      <c r="A46" s="17">
        <v>31</v>
      </c>
      <c r="B46" s="55">
        <v>3</v>
      </c>
      <c r="C46" s="18" t="s">
        <v>92</v>
      </c>
      <c r="D46" s="18" t="s">
        <v>93</v>
      </c>
      <c r="E46" s="18" t="s">
        <v>19</v>
      </c>
      <c r="F46" s="19">
        <v>49.1</v>
      </c>
      <c r="G46" s="20"/>
      <c r="H46" s="63">
        <f aca="true" t="shared" si="1" ref="H46:H51">F46*G46</f>
        <v>0</v>
      </c>
      <c r="I46" s="42">
        <v>21</v>
      </c>
    </row>
    <row r="47" spans="1:9" s="6" customFormat="1" ht="22.5">
      <c r="A47" s="21">
        <v>32</v>
      </c>
      <c r="B47" s="56">
        <v>3</v>
      </c>
      <c r="C47" s="22" t="s">
        <v>94</v>
      </c>
      <c r="D47" s="22" t="s">
        <v>95</v>
      </c>
      <c r="E47" s="22" t="s">
        <v>19</v>
      </c>
      <c r="F47" s="23">
        <v>49.1</v>
      </c>
      <c r="G47" s="24"/>
      <c r="H47" s="62">
        <f t="shared" si="1"/>
        <v>0</v>
      </c>
      <c r="I47" s="43">
        <v>21</v>
      </c>
    </row>
    <row r="48" spans="1:9" s="6" customFormat="1" ht="22.5">
      <c r="A48" s="21">
        <v>33</v>
      </c>
      <c r="B48" s="56">
        <v>3</v>
      </c>
      <c r="C48" s="22" t="s">
        <v>96</v>
      </c>
      <c r="D48" s="22" t="s">
        <v>97</v>
      </c>
      <c r="E48" s="22" t="s">
        <v>19</v>
      </c>
      <c r="F48" s="23">
        <v>49.1</v>
      </c>
      <c r="G48" s="24"/>
      <c r="H48" s="62">
        <f t="shared" si="1"/>
        <v>0</v>
      </c>
      <c r="I48" s="43">
        <v>21</v>
      </c>
    </row>
    <row r="49" spans="1:9" s="6" customFormat="1" ht="22.5">
      <c r="A49" s="21">
        <v>34</v>
      </c>
      <c r="B49" s="56">
        <v>3</v>
      </c>
      <c r="C49" s="22" t="s">
        <v>98</v>
      </c>
      <c r="D49" s="22" t="s">
        <v>99</v>
      </c>
      <c r="E49" s="22" t="s">
        <v>19</v>
      </c>
      <c r="F49" s="23">
        <v>68.74</v>
      </c>
      <c r="G49" s="24"/>
      <c r="H49" s="62">
        <f t="shared" si="1"/>
        <v>0</v>
      </c>
      <c r="I49" s="43">
        <v>21</v>
      </c>
    </row>
    <row r="50" spans="1:9" s="6" customFormat="1" ht="22.5">
      <c r="A50" s="21">
        <v>35</v>
      </c>
      <c r="B50" s="56">
        <v>3</v>
      </c>
      <c r="C50" s="22" t="s">
        <v>100</v>
      </c>
      <c r="D50" s="22" t="s">
        <v>101</v>
      </c>
      <c r="E50" s="22" t="s">
        <v>19</v>
      </c>
      <c r="F50" s="23">
        <v>49.1</v>
      </c>
      <c r="G50" s="24"/>
      <c r="H50" s="62">
        <f t="shared" si="1"/>
        <v>0</v>
      </c>
      <c r="I50" s="43">
        <v>21</v>
      </c>
    </row>
    <row r="51" spans="1:9" s="6" customFormat="1" ht="12" thickBot="1">
      <c r="A51" s="25">
        <v>36</v>
      </c>
      <c r="B51" s="58">
        <v>3</v>
      </c>
      <c r="C51" s="26" t="s">
        <v>102</v>
      </c>
      <c r="D51" s="26" t="s">
        <v>103</v>
      </c>
      <c r="E51" s="26" t="s">
        <v>34</v>
      </c>
      <c r="F51" s="27">
        <v>98.2</v>
      </c>
      <c r="G51" s="28"/>
      <c r="H51" s="65">
        <f t="shared" si="1"/>
        <v>0</v>
      </c>
      <c r="I51" s="48">
        <v>21</v>
      </c>
    </row>
    <row r="52" spans="1:9" s="6" customFormat="1" ht="12" thickBot="1">
      <c r="A52" s="13"/>
      <c r="B52" s="13"/>
      <c r="C52" s="14" t="s">
        <v>13</v>
      </c>
      <c r="D52" s="14" t="s">
        <v>104</v>
      </c>
      <c r="E52" s="14"/>
      <c r="F52" s="15"/>
      <c r="G52" s="16"/>
      <c r="H52" s="71">
        <f>SUM(H53:H59)</f>
        <v>0</v>
      </c>
      <c r="I52" s="41"/>
    </row>
    <row r="53" spans="1:9" s="6" customFormat="1" ht="22.5">
      <c r="A53" s="17">
        <v>37</v>
      </c>
      <c r="B53" s="55">
        <v>3</v>
      </c>
      <c r="C53" s="18" t="s">
        <v>166</v>
      </c>
      <c r="D53" s="18" t="s">
        <v>167</v>
      </c>
      <c r="E53" s="18" t="s">
        <v>34</v>
      </c>
      <c r="F53" s="19">
        <v>63.4</v>
      </c>
      <c r="G53" s="20"/>
      <c r="H53" s="63">
        <f aca="true" t="shared" si="2" ref="H53:H59">F53*G53</f>
        <v>0</v>
      </c>
      <c r="I53" s="42">
        <v>21</v>
      </c>
    </row>
    <row r="54" spans="1:9" s="6" customFormat="1" ht="22.5">
      <c r="A54" s="44">
        <v>38</v>
      </c>
      <c r="B54" s="57">
        <v>3</v>
      </c>
      <c r="C54" s="45" t="s">
        <v>168</v>
      </c>
      <c r="D54" s="45" t="s">
        <v>169</v>
      </c>
      <c r="E54" s="45" t="s">
        <v>34</v>
      </c>
      <c r="F54" s="46">
        <v>64.351</v>
      </c>
      <c r="G54" s="47"/>
      <c r="H54" s="70">
        <f t="shared" si="2"/>
        <v>0</v>
      </c>
      <c r="I54" s="43">
        <v>21</v>
      </c>
    </row>
    <row r="55" spans="1:9" s="6" customFormat="1" ht="11.25">
      <c r="A55" s="21">
        <v>39</v>
      </c>
      <c r="B55" s="56">
        <v>3</v>
      </c>
      <c r="C55" s="22" t="s">
        <v>170</v>
      </c>
      <c r="D55" s="22" t="s">
        <v>171</v>
      </c>
      <c r="E55" s="22" t="s">
        <v>85</v>
      </c>
      <c r="F55" s="23">
        <v>11</v>
      </c>
      <c r="G55" s="24"/>
      <c r="H55" s="62">
        <f t="shared" si="2"/>
        <v>0</v>
      </c>
      <c r="I55" s="43">
        <v>21</v>
      </c>
    </row>
    <row r="56" spans="1:9" s="6" customFormat="1" ht="11.25">
      <c r="A56" s="21">
        <v>40</v>
      </c>
      <c r="B56" s="56">
        <v>3</v>
      </c>
      <c r="C56" s="22" t="s">
        <v>172</v>
      </c>
      <c r="D56" s="22" t="s">
        <v>173</v>
      </c>
      <c r="E56" s="22" t="s">
        <v>85</v>
      </c>
      <c r="F56" s="23">
        <v>3</v>
      </c>
      <c r="G56" s="24"/>
      <c r="H56" s="62">
        <f t="shared" si="2"/>
        <v>0</v>
      </c>
      <c r="I56" s="43">
        <v>21</v>
      </c>
    </row>
    <row r="57" spans="1:9" s="6" customFormat="1" ht="11.25">
      <c r="A57" s="21">
        <v>41</v>
      </c>
      <c r="B57" s="56">
        <v>3</v>
      </c>
      <c r="C57" s="22" t="s">
        <v>174</v>
      </c>
      <c r="D57" s="22" t="s">
        <v>175</v>
      </c>
      <c r="E57" s="22" t="s">
        <v>85</v>
      </c>
      <c r="F57" s="23">
        <v>8</v>
      </c>
      <c r="G57" s="24"/>
      <c r="H57" s="62">
        <f t="shared" si="2"/>
        <v>0</v>
      </c>
      <c r="I57" s="43">
        <v>21</v>
      </c>
    </row>
    <row r="58" spans="1:9" s="6" customFormat="1" ht="11.25">
      <c r="A58" s="21">
        <v>42</v>
      </c>
      <c r="B58" s="56">
        <v>3</v>
      </c>
      <c r="C58" s="22" t="s">
        <v>176</v>
      </c>
      <c r="D58" s="22" t="s">
        <v>177</v>
      </c>
      <c r="E58" s="22" t="s">
        <v>85</v>
      </c>
      <c r="F58" s="23">
        <v>4</v>
      </c>
      <c r="G58" s="24"/>
      <c r="H58" s="62">
        <f t="shared" si="2"/>
        <v>0</v>
      </c>
      <c r="I58" s="43">
        <v>21</v>
      </c>
    </row>
    <row r="59" spans="1:9" s="6" customFormat="1" ht="12" thickBot="1">
      <c r="A59" s="25">
        <v>43</v>
      </c>
      <c r="B59" s="58">
        <v>3</v>
      </c>
      <c r="C59" s="26" t="s">
        <v>126</v>
      </c>
      <c r="D59" s="26" t="s">
        <v>127</v>
      </c>
      <c r="E59" s="26" t="s">
        <v>34</v>
      </c>
      <c r="F59" s="27">
        <v>63.4</v>
      </c>
      <c r="G59" s="28"/>
      <c r="H59" s="65">
        <f t="shared" si="2"/>
        <v>0</v>
      </c>
      <c r="I59" s="48">
        <v>21</v>
      </c>
    </row>
    <row r="60" spans="1:9" s="6" customFormat="1" ht="12" thickBot="1">
      <c r="A60" s="13"/>
      <c r="B60" s="13"/>
      <c r="C60" s="14" t="s">
        <v>128</v>
      </c>
      <c r="D60" s="14" t="s">
        <v>129</v>
      </c>
      <c r="E60" s="14"/>
      <c r="F60" s="15"/>
      <c r="G60" s="16"/>
      <c r="H60" s="68">
        <f>SUM(H61:H66)</f>
        <v>0</v>
      </c>
      <c r="I60" s="41"/>
    </row>
    <row r="61" spans="1:9" s="6" customFormat="1" ht="22.5">
      <c r="A61" s="17">
        <v>44</v>
      </c>
      <c r="B61" s="55">
        <v>3</v>
      </c>
      <c r="C61" s="18" t="s">
        <v>178</v>
      </c>
      <c r="D61" s="18" t="s">
        <v>179</v>
      </c>
      <c r="E61" s="18" t="s">
        <v>34</v>
      </c>
      <c r="F61" s="19">
        <v>2</v>
      </c>
      <c r="G61" s="20"/>
      <c r="H61" s="63">
        <f aca="true" t="shared" si="3" ref="H61:H66">F61*G61</f>
        <v>0</v>
      </c>
      <c r="I61" s="42">
        <v>21</v>
      </c>
    </row>
    <row r="62" spans="1:9" s="6" customFormat="1" ht="22.5">
      <c r="A62" s="44">
        <v>45</v>
      </c>
      <c r="B62" s="57">
        <v>3</v>
      </c>
      <c r="C62" s="45" t="s">
        <v>180</v>
      </c>
      <c r="D62" s="45" t="s">
        <v>181</v>
      </c>
      <c r="E62" s="45" t="s">
        <v>34</v>
      </c>
      <c r="F62" s="46">
        <v>2</v>
      </c>
      <c r="G62" s="47"/>
      <c r="H62" s="70">
        <f t="shared" si="3"/>
        <v>0</v>
      </c>
      <c r="I62" s="43">
        <v>21</v>
      </c>
    </row>
    <row r="63" spans="1:9" s="6" customFormat="1" ht="11.25">
      <c r="A63" s="21">
        <v>46</v>
      </c>
      <c r="B63" s="56">
        <v>3</v>
      </c>
      <c r="C63" s="22" t="s">
        <v>182</v>
      </c>
      <c r="D63" s="22" t="s">
        <v>183</v>
      </c>
      <c r="E63" s="22" t="s">
        <v>34</v>
      </c>
      <c r="F63" s="23">
        <v>98.2</v>
      </c>
      <c r="G63" s="24"/>
      <c r="H63" s="62">
        <f t="shared" si="3"/>
        <v>0</v>
      </c>
      <c r="I63" s="43">
        <v>21</v>
      </c>
    </row>
    <row r="64" spans="1:9" s="6" customFormat="1" ht="11.25">
      <c r="A64" s="21">
        <v>47</v>
      </c>
      <c r="B64" s="56">
        <v>3</v>
      </c>
      <c r="C64" s="22" t="s">
        <v>132</v>
      </c>
      <c r="D64" s="22" t="s">
        <v>133</v>
      </c>
      <c r="E64" s="22" t="s">
        <v>62</v>
      </c>
      <c r="F64" s="23">
        <v>84.971</v>
      </c>
      <c r="G64" s="24"/>
      <c r="H64" s="62">
        <f t="shared" si="3"/>
        <v>0</v>
      </c>
      <c r="I64" s="43">
        <v>21</v>
      </c>
    </row>
    <row r="65" spans="1:9" s="6" customFormat="1" ht="22.5">
      <c r="A65" s="21">
        <v>48</v>
      </c>
      <c r="B65" s="56">
        <v>3</v>
      </c>
      <c r="C65" s="22" t="s">
        <v>134</v>
      </c>
      <c r="D65" s="22" t="s">
        <v>184</v>
      </c>
      <c r="E65" s="22" t="s">
        <v>62</v>
      </c>
      <c r="F65" s="23">
        <v>764.739</v>
      </c>
      <c r="G65" s="24"/>
      <c r="H65" s="62">
        <f t="shared" si="3"/>
        <v>0</v>
      </c>
      <c r="I65" s="43">
        <v>21</v>
      </c>
    </row>
    <row r="66" spans="1:9" s="6" customFormat="1" ht="23.25" thickBot="1">
      <c r="A66" s="25">
        <v>49</v>
      </c>
      <c r="B66" s="58">
        <v>3</v>
      </c>
      <c r="C66" s="26" t="s">
        <v>136</v>
      </c>
      <c r="D66" s="26" t="s">
        <v>137</v>
      </c>
      <c r="E66" s="26" t="s">
        <v>62</v>
      </c>
      <c r="F66" s="27">
        <v>84.971</v>
      </c>
      <c r="G66" s="28"/>
      <c r="H66" s="65">
        <f t="shared" si="3"/>
        <v>0</v>
      </c>
      <c r="I66" s="48">
        <v>21</v>
      </c>
    </row>
    <row r="67" spans="1:9" s="6" customFormat="1" ht="12" thickBot="1">
      <c r="A67" s="13"/>
      <c r="B67" s="13"/>
      <c r="C67" s="14" t="s">
        <v>138</v>
      </c>
      <c r="D67" s="14" t="s">
        <v>139</v>
      </c>
      <c r="E67" s="14"/>
      <c r="F67" s="15"/>
      <c r="G67" s="16"/>
      <c r="H67" s="68">
        <f>SUM(H68)</f>
        <v>0</v>
      </c>
      <c r="I67" s="41"/>
    </row>
    <row r="68" spans="1:9" s="6" customFormat="1" ht="23.25" thickBot="1">
      <c r="A68" s="29">
        <v>50</v>
      </c>
      <c r="B68" s="59">
        <v>3</v>
      </c>
      <c r="C68" s="30" t="s">
        <v>140</v>
      </c>
      <c r="D68" s="30" t="s">
        <v>185</v>
      </c>
      <c r="E68" s="30" t="s">
        <v>62</v>
      </c>
      <c r="F68" s="31">
        <v>128.668</v>
      </c>
      <c r="G68" s="32"/>
      <c r="H68" s="66">
        <f>F68*G68</f>
        <v>0</v>
      </c>
      <c r="I68" s="49">
        <v>21</v>
      </c>
    </row>
    <row r="69" spans="1:9" s="6" customFormat="1" ht="11.25">
      <c r="A69" s="13"/>
      <c r="B69" s="13"/>
      <c r="C69" s="14" t="s">
        <v>142</v>
      </c>
      <c r="D69" s="14" t="s">
        <v>143</v>
      </c>
      <c r="E69" s="14"/>
      <c r="F69" s="15"/>
      <c r="G69" s="16"/>
      <c r="H69" s="16">
        <f>H70</f>
        <v>0</v>
      </c>
      <c r="I69" s="41"/>
    </row>
    <row r="70" spans="1:9" s="6" customFormat="1" ht="12" thickBot="1">
      <c r="A70" s="13"/>
      <c r="B70" s="13"/>
      <c r="C70" s="14" t="s">
        <v>144</v>
      </c>
      <c r="D70" s="14" t="s">
        <v>145</v>
      </c>
      <c r="E70" s="14"/>
      <c r="F70" s="15"/>
      <c r="G70" s="16"/>
      <c r="H70" s="68">
        <f>SUM(H71:H72)</f>
        <v>0</v>
      </c>
      <c r="I70" s="41"/>
    </row>
    <row r="71" spans="1:9" s="6" customFormat="1" ht="11.25">
      <c r="A71" s="17">
        <v>51</v>
      </c>
      <c r="B71" s="55">
        <v>3</v>
      </c>
      <c r="C71" s="18" t="s">
        <v>186</v>
      </c>
      <c r="D71" s="18" t="s">
        <v>187</v>
      </c>
      <c r="E71" s="18" t="s">
        <v>148</v>
      </c>
      <c r="F71" s="19">
        <v>11</v>
      </c>
      <c r="G71" s="20"/>
      <c r="H71" s="63">
        <f>F71*G71</f>
        <v>0</v>
      </c>
      <c r="I71" s="42">
        <v>21</v>
      </c>
    </row>
    <row r="72" spans="1:9" s="6" customFormat="1" ht="12" thickBot="1">
      <c r="A72" s="85">
        <v>52</v>
      </c>
      <c r="B72" s="86">
        <v>3</v>
      </c>
      <c r="C72" s="87" t="s">
        <v>188</v>
      </c>
      <c r="D72" s="87" t="s">
        <v>189</v>
      </c>
      <c r="E72" s="87" t="s">
        <v>34</v>
      </c>
      <c r="F72" s="88">
        <v>63.4</v>
      </c>
      <c r="G72" s="89"/>
      <c r="H72" s="90">
        <f>F72*G72</f>
        <v>0</v>
      </c>
      <c r="I72" s="91">
        <v>21</v>
      </c>
    </row>
    <row r="73" spans="1:8" s="6" customFormat="1" ht="11.25">
      <c r="A73" s="33"/>
      <c r="B73" s="33"/>
      <c r="C73" s="34"/>
      <c r="D73" s="34" t="s">
        <v>151</v>
      </c>
      <c r="E73" s="34"/>
      <c r="F73" s="35"/>
      <c r="G73" s="36"/>
      <c r="H73" s="36">
        <f>H12+H69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3-7-755 r.0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84"/>
  <sheetViews>
    <sheetView showGridLines="0" view="pageBreakPreview" zoomScaleSheetLayoutView="100" zoomScalePageLayoutView="0" workbookViewId="0" topLeftCell="A19">
      <selection activeCell="D31" sqref="D31"/>
    </sheetView>
  </sheetViews>
  <sheetFormatPr defaultColWidth="10.5" defaultRowHeight="10.5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8">
      <c r="A1" s="7" t="s">
        <v>253</v>
      </c>
      <c r="B1" s="7"/>
      <c r="C1" s="8"/>
      <c r="D1" s="8"/>
      <c r="E1" s="8"/>
      <c r="F1" s="8"/>
      <c r="G1" s="8"/>
      <c r="H1" s="8"/>
      <c r="I1" s="8"/>
    </row>
    <row r="2" spans="1:9" s="6" customFormat="1" ht="11.25">
      <c r="A2" s="9" t="s">
        <v>247</v>
      </c>
      <c r="B2" s="9"/>
      <c r="C2" s="8"/>
      <c r="D2" s="8"/>
      <c r="E2" s="8"/>
      <c r="F2" s="8"/>
      <c r="G2" s="8"/>
      <c r="H2" s="8"/>
      <c r="I2" s="8"/>
    </row>
    <row r="3" spans="1:9" s="6" customFormat="1" ht="11.25">
      <c r="A3" s="9" t="s">
        <v>248</v>
      </c>
      <c r="B3" s="9"/>
      <c r="C3" s="8"/>
      <c r="D3" s="8"/>
      <c r="E3" s="8"/>
      <c r="F3" s="10"/>
      <c r="G3" s="8"/>
      <c r="H3" s="8"/>
      <c r="I3" s="8"/>
    </row>
    <row r="4" spans="1:9" s="6" customFormat="1" ht="11.25">
      <c r="A4" s="9" t="s">
        <v>249</v>
      </c>
      <c r="B4" s="9"/>
      <c r="C4" s="8"/>
      <c r="D4" s="9" t="s">
        <v>190</v>
      </c>
      <c r="E4" s="8"/>
      <c r="F4" s="10"/>
      <c r="G4" s="8"/>
      <c r="H4" s="8"/>
      <c r="I4" s="8"/>
    </row>
    <row r="5" spans="1:9" s="6" customFormat="1" ht="11.25">
      <c r="A5" s="10" t="s">
        <v>0</v>
      </c>
      <c r="B5" s="10"/>
      <c r="C5" s="8"/>
      <c r="D5" s="8"/>
      <c r="E5" s="8"/>
      <c r="F5" s="10"/>
      <c r="G5" s="8"/>
      <c r="H5" s="8"/>
      <c r="I5" s="8"/>
    </row>
    <row r="6" spans="1:9" s="6" customFormat="1" ht="11.25">
      <c r="A6" s="10" t="s">
        <v>1</v>
      </c>
      <c r="B6" s="10"/>
      <c r="C6" s="8"/>
      <c r="D6" s="8"/>
      <c r="E6" s="8"/>
      <c r="F6" s="10"/>
      <c r="G6" s="8"/>
      <c r="H6" s="8"/>
      <c r="I6" s="8"/>
    </row>
    <row r="7" spans="1:9" s="6" customFormat="1" ht="11.25">
      <c r="A7" s="10" t="s">
        <v>250</v>
      </c>
      <c r="B7" s="10"/>
      <c r="C7" s="8"/>
      <c r="D7" s="8" t="s">
        <v>252</v>
      </c>
      <c r="E7" s="8"/>
      <c r="F7" s="10"/>
      <c r="G7" s="8"/>
      <c r="H7" s="8"/>
      <c r="I7" s="8"/>
    </row>
    <row r="8" spans="1:9" s="6" customFormat="1" ht="11.25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3.25" thickBot="1">
      <c r="A9" s="11" t="s">
        <v>2</v>
      </c>
      <c r="B9" s="11" t="s">
        <v>251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246</v>
      </c>
    </row>
    <row r="10" spans="1:9" s="6" customFormat="1" ht="12" thickBot="1">
      <c r="A10" s="11" t="s">
        <v>9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10.5">
      <c r="A11" s="12"/>
      <c r="B11" s="12"/>
      <c r="C11" s="12"/>
      <c r="D11" s="12"/>
      <c r="E11" s="12"/>
      <c r="F11" s="12"/>
      <c r="G11" s="12"/>
      <c r="H11" s="12"/>
    </row>
    <row r="12" spans="1:8" s="6" customFormat="1" ht="11.25">
      <c r="A12" s="13"/>
      <c r="B12" s="13"/>
      <c r="C12" s="14" t="s">
        <v>14</v>
      </c>
      <c r="D12" s="14" t="s">
        <v>15</v>
      </c>
      <c r="E12" s="14"/>
      <c r="F12" s="15"/>
      <c r="G12" s="16"/>
      <c r="H12" s="16">
        <f>H13+H39+H42+H45+H52+H65+H70</f>
        <v>0</v>
      </c>
    </row>
    <row r="13" spans="1:8" s="6" customFormat="1" ht="12" thickBot="1">
      <c r="A13" s="13"/>
      <c r="B13" s="13"/>
      <c r="C13" s="14" t="s">
        <v>9</v>
      </c>
      <c r="D13" s="14" t="s">
        <v>16</v>
      </c>
      <c r="E13" s="14"/>
      <c r="F13" s="15"/>
      <c r="G13" s="16"/>
      <c r="H13" s="68">
        <f>SUM(H14:H38)</f>
        <v>0</v>
      </c>
    </row>
    <row r="14" spans="1:9" s="6" customFormat="1" ht="22.5">
      <c r="A14" s="17">
        <v>1</v>
      </c>
      <c r="B14" s="55">
        <v>4</v>
      </c>
      <c r="C14" s="18" t="s">
        <v>20</v>
      </c>
      <c r="D14" s="18" t="s">
        <v>21</v>
      </c>
      <c r="E14" s="18" t="s">
        <v>19</v>
      </c>
      <c r="F14" s="19">
        <v>416.99</v>
      </c>
      <c r="G14" s="20"/>
      <c r="H14" s="63">
        <f aca="true" t="shared" si="0" ref="H14:H38">F14*G14</f>
        <v>0</v>
      </c>
      <c r="I14" s="42">
        <v>21</v>
      </c>
    </row>
    <row r="15" spans="1:9" s="6" customFormat="1" ht="22.5">
      <c r="A15" s="21">
        <v>2</v>
      </c>
      <c r="B15" s="56">
        <v>4</v>
      </c>
      <c r="C15" s="22" t="s">
        <v>17</v>
      </c>
      <c r="D15" s="22" t="s">
        <v>18</v>
      </c>
      <c r="E15" s="22" t="s">
        <v>19</v>
      </c>
      <c r="F15" s="23">
        <v>416.99</v>
      </c>
      <c r="G15" s="24"/>
      <c r="H15" s="62">
        <f t="shared" si="0"/>
        <v>0</v>
      </c>
      <c r="I15" s="43">
        <v>21</v>
      </c>
    </row>
    <row r="16" spans="1:9" s="6" customFormat="1" ht="11.25">
      <c r="A16" s="21">
        <v>3</v>
      </c>
      <c r="B16" s="56">
        <v>4</v>
      </c>
      <c r="C16" s="22" t="s">
        <v>22</v>
      </c>
      <c r="D16" s="22" t="s">
        <v>23</v>
      </c>
      <c r="E16" s="22" t="s">
        <v>19</v>
      </c>
      <c r="F16" s="23">
        <v>416.99</v>
      </c>
      <c r="G16" s="24"/>
      <c r="H16" s="62">
        <f t="shared" si="0"/>
        <v>0</v>
      </c>
      <c r="I16" s="43">
        <v>21</v>
      </c>
    </row>
    <row r="17" spans="1:9" s="6" customFormat="1" ht="22.5">
      <c r="A17" s="21">
        <v>4</v>
      </c>
      <c r="B17" s="56">
        <v>4</v>
      </c>
      <c r="C17" s="22" t="s">
        <v>24</v>
      </c>
      <c r="D17" s="22" t="s">
        <v>25</v>
      </c>
      <c r="E17" s="22" t="s">
        <v>19</v>
      </c>
      <c r="F17" s="23">
        <v>544.07</v>
      </c>
      <c r="G17" s="24"/>
      <c r="H17" s="62">
        <f t="shared" si="0"/>
        <v>0</v>
      </c>
      <c r="I17" s="43">
        <v>21</v>
      </c>
    </row>
    <row r="18" spans="1:9" s="6" customFormat="1" ht="22.5">
      <c r="A18" s="21">
        <v>5</v>
      </c>
      <c r="B18" s="56">
        <v>4</v>
      </c>
      <c r="C18" s="22" t="s">
        <v>26</v>
      </c>
      <c r="D18" s="22" t="s">
        <v>27</v>
      </c>
      <c r="E18" s="22" t="s">
        <v>28</v>
      </c>
      <c r="F18" s="23">
        <v>1080</v>
      </c>
      <c r="G18" s="24"/>
      <c r="H18" s="62">
        <f t="shared" si="0"/>
        <v>0</v>
      </c>
      <c r="I18" s="43">
        <v>21</v>
      </c>
    </row>
    <row r="19" spans="1:9" s="6" customFormat="1" ht="22.5">
      <c r="A19" s="21">
        <v>6</v>
      </c>
      <c r="B19" s="56">
        <v>4</v>
      </c>
      <c r="C19" s="22" t="s">
        <v>29</v>
      </c>
      <c r="D19" s="22" t="s">
        <v>30</v>
      </c>
      <c r="E19" s="22" t="s">
        <v>31</v>
      </c>
      <c r="F19" s="23">
        <v>45</v>
      </c>
      <c r="G19" s="24"/>
      <c r="H19" s="62">
        <f t="shared" si="0"/>
        <v>0</v>
      </c>
      <c r="I19" s="43">
        <v>21</v>
      </c>
    </row>
    <row r="20" spans="1:9" s="6" customFormat="1" ht="22.5">
      <c r="A20" s="21">
        <v>7</v>
      </c>
      <c r="B20" s="56">
        <v>4</v>
      </c>
      <c r="C20" s="22" t="s">
        <v>32</v>
      </c>
      <c r="D20" s="22" t="s">
        <v>33</v>
      </c>
      <c r="E20" s="22" t="s">
        <v>34</v>
      </c>
      <c r="F20" s="23">
        <v>24</v>
      </c>
      <c r="G20" s="24"/>
      <c r="H20" s="62">
        <f t="shared" si="0"/>
        <v>0</v>
      </c>
      <c r="I20" s="43">
        <v>21</v>
      </c>
    </row>
    <row r="21" spans="1:9" s="6" customFormat="1" ht="22.5">
      <c r="A21" s="21">
        <v>8</v>
      </c>
      <c r="B21" s="56">
        <v>4</v>
      </c>
      <c r="C21" s="22" t="s">
        <v>191</v>
      </c>
      <c r="D21" s="22" t="s">
        <v>192</v>
      </c>
      <c r="E21" s="22" t="s">
        <v>34</v>
      </c>
      <c r="F21" s="23">
        <v>3.6</v>
      </c>
      <c r="G21" s="24"/>
      <c r="H21" s="62">
        <f t="shared" si="0"/>
        <v>0</v>
      </c>
      <c r="I21" s="43">
        <v>21</v>
      </c>
    </row>
    <row r="22" spans="1:9" s="6" customFormat="1" ht="22.5">
      <c r="A22" s="21">
        <v>9</v>
      </c>
      <c r="B22" s="56">
        <v>4</v>
      </c>
      <c r="C22" s="22" t="s">
        <v>193</v>
      </c>
      <c r="D22" s="22" t="s">
        <v>194</v>
      </c>
      <c r="E22" s="22" t="s">
        <v>34</v>
      </c>
      <c r="F22" s="23">
        <v>6</v>
      </c>
      <c r="G22" s="24"/>
      <c r="H22" s="62">
        <f t="shared" si="0"/>
        <v>0</v>
      </c>
      <c r="I22" s="43">
        <v>21</v>
      </c>
    </row>
    <row r="23" spans="1:9" s="6" customFormat="1" ht="22.5">
      <c r="A23" s="21">
        <v>10</v>
      </c>
      <c r="B23" s="56">
        <v>4</v>
      </c>
      <c r="C23" s="22" t="s">
        <v>35</v>
      </c>
      <c r="D23" s="22" t="s">
        <v>36</v>
      </c>
      <c r="E23" s="22" t="s">
        <v>37</v>
      </c>
      <c r="F23" s="23">
        <v>17.28</v>
      </c>
      <c r="G23" s="24"/>
      <c r="H23" s="62">
        <f t="shared" si="0"/>
        <v>0</v>
      </c>
      <c r="I23" s="43">
        <v>21</v>
      </c>
    </row>
    <row r="24" spans="1:9" s="6" customFormat="1" ht="22.5">
      <c r="A24" s="21">
        <v>11</v>
      </c>
      <c r="B24" s="56">
        <v>4</v>
      </c>
      <c r="C24" s="22" t="s">
        <v>40</v>
      </c>
      <c r="D24" s="22" t="s">
        <v>41</v>
      </c>
      <c r="E24" s="22" t="s">
        <v>37</v>
      </c>
      <c r="F24" s="23">
        <v>751.463</v>
      </c>
      <c r="G24" s="24"/>
      <c r="H24" s="62">
        <f t="shared" si="0"/>
        <v>0</v>
      </c>
      <c r="I24" s="43">
        <v>21</v>
      </c>
    </row>
    <row r="25" spans="1:9" s="6" customFormat="1" ht="22.5">
      <c r="A25" s="21">
        <v>12</v>
      </c>
      <c r="B25" s="56">
        <v>4</v>
      </c>
      <c r="C25" s="22" t="s">
        <v>42</v>
      </c>
      <c r="D25" s="22" t="s">
        <v>43</v>
      </c>
      <c r="E25" s="22" t="s">
        <v>37</v>
      </c>
      <c r="F25" s="23">
        <v>751.4</v>
      </c>
      <c r="G25" s="24"/>
      <c r="H25" s="62">
        <f t="shared" si="0"/>
        <v>0</v>
      </c>
      <c r="I25" s="43">
        <v>21</v>
      </c>
    </row>
    <row r="26" spans="1:9" s="6" customFormat="1" ht="11.25">
      <c r="A26" s="21">
        <v>13</v>
      </c>
      <c r="B26" s="56">
        <v>4</v>
      </c>
      <c r="C26" s="22" t="s">
        <v>44</v>
      </c>
      <c r="D26" s="22" t="s">
        <v>45</v>
      </c>
      <c r="E26" s="22" t="s">
        <v>19</v>
      </c>
      <c r="F26" s="23">
        <v>384.522</v>
      </c>
      <c r="G26" s="24"/>
      <c r="H26" s="62">
        <f t="shared" si="0"/>
        <v>0</v>
      </c>
      <c r="I26" s="43">
        <v>21</v>
      </c>
    </row>
    <row r="27" spans="1:9" s="6" customFormat="1" ht="11.25">
      <c r="A27" s="21">
        <v>14</v>
      </c>
      <c r="B27" s="56">
        <v>4</v>
      </c>
      <c r="C27" s="22" t="s">
        <v>195</v>
      </c>
      <c r="D27" s="22" t="s">
        <v>196</v>
      </c>
      <c r="E27" s="22" t="s">
        <v>19</v>
      </c>
      <c r="F27" s="23">
        <v>1105.822</v>
      </c>
      <c r="G27" s="24"/>
      <c r="H27" s="62">
        <f t="shared" si="0"/>
        <v>0</v>
      </c>
      <c r="I27" s="43">
        <v>21</v>
      </c>
    </row>
    <row r="28" spans="1:9" s="6" customFormat="1" ht="22.5">
      <c r="A28" s="21">
        <v>15</v>
      </c>
      <c r="B28" s="56">
        <v>4</v>
      </c>
      <c r="C28" s="22" t="s">
        <v>46</v>
      </c>
      <c r="D28" s="22" t="s">
        <v>47</v>
      </c>
      <c r="E28" s="22" t="s">
        <v>19</v>
      </c>
      <c r="F28" s="23">
        <v>384.522</v>
      </c>
      <c r="G28" s="24"/>
      <c r="H28" s="62">
        <f t="shared" si="0"/>
        <v>0</v>
      </c>
      <c r="I28" s="43">
        <v>21</v>
      </c>
    </row>
    <row r="29" spans="1:9" s="6" customFormat="1" ht="22.5">
      <c r="A29" s="21">
        <v>16</v>
      </c>
      <c r="B29" s="56">
        <v>4</v>
      </c>
      <c r="C29" s="22" t="s">
        <v>197</v>
      </c>
      <c r="D29" s="22" t="s">
        <v>198</v>
      </c>
      <c r="E29" s="22" t="s">
        <v>19</v>
      </c>
      <c r="F29" s="23">
        <v>1105.822</v>
      </c>
      <c r="G29" s="24"/>
      <c r="H29" s="62">
        <f t="shared" si="0"/>
        <v>0</v>
      </c>
      <c r="I29" s="43">
        <v>21</v>
      </c>
    </row>
    <row r="30" spans="1:9" s="6" customFormat="1" ht="22.5">
      <c r="A30" s="21">
        <v>17</v>
      </c>
      <c r="B30" s="56">
        <v>4</v>
      </c>
      <c r="C30" s="22" t="s">
        <v>48</v>
      </c>
      <c r="D30" s="22" t="s">
        <v>49</v>
      </c>
      <c r="E30" s="22" t="s">
        <v>37</v>
      </c>
      <c r="F30" s="23">
        <v>751.463</v>
      </c>
      <c r="G30" s="24"/>
      <c r="H30" s="62">
        <f t="shared" si="0"/>
        <v>0</v>
      </c>
      <c r="I30" s="43">
        <v>21</v>
      </c>
    </row>
    <row r="31" spans="1:9" s="6" customFormat="1" ht="22.5">
      <c r="A31" s="77">
        <v>18</v>
      </c>
      <c r="B31" s="78">
        <v>4</v>
      </c>
      <c r="C31" s="79" t="s">
        <v>52</v>
      </c>
      <c r="D31" s="79" t="s">
        <v>53</v>
      </c>
      <c r="E31" s="79" t="s">
        <v>37</v>
      </c>
      <c r="F31" s="80">
        <v>751.463</v>
      </c>
      <c r="G31" s="92"/>
      <c r="H31" s="93">
        <f t="shared" si="0"/>
        <v>0</v>
      </c>
      <c r="I31" s="94">
        <v>21</v>
      </c>
    </row>
    <row r="32" spans="1:9" s="6" customFormat="1" ht="11.25">
      <c r="A32" s="77">
        <v>19</v>
      </c>
      <c r="B32" s="78">
        <v>4</v>
      </c>
      <c r="C32" s="79" t="s">
        <v>56</v>
      </c>
      <c r="D32" s="79" t="s">
        <v>57</v>
      </c>
      <c r="E32" s="79" t="s">
        <v>37</v>
      </c>
      <c r="F32" s="80">
        <v>751.463</v>
      </c>
      <c r="G32" s="92"/>
      <c r="H32" s="93">
        <f t="shared" si="0"/>
        <v>0</v>
      </c>
      <c r="I32" s="94">
        <v>21</v>
      </c>
    </row>
    <row r="33" spans="1:9" s="6" customFormat="1" ht="22.5">
      <c r="A33" s="21">
        <v>20</v>
      </c>
      <c r="B33" s="56">
        <v>4</v>
      </c>
      <c r="C33" s="22" t="s">
        <v>58</v>
      </c>
      <c r="D33" s="22" t="s">
        <v>59</v>
      </c>
      <c r="E33" s="22" t="s">
        <v>37</v>
      </c>
      <c r="F33" s="23">
        <v>622.254</v>
      </c>
      <c r="G33" s="24"/>
      <c r="H33" s="62">
        <f t="shared" si="0"/>
        <v>0</v>
      </c>
      <c r="I33" s="43">
        <v>21</v>
      </c>
    </row>
    <row r="34" spans="1:9" s="6" customFormat="1" ht="22.5">
      <c r="A34" s="44">
        <v>21</v>
      </c>
      <c r="B34" s="57">
        <v>4</v>
      </c>
      <c r="C34" s="45" t="s">
        <v>60</v>
      </c>
      <c r="D34" s="45" t="s">
        <v>61</v>
      </c>
      <c r="E34" s="45" t="s">
        <v>62</v>
      </c>
      <c r="F34" s="46">
        <v>871.156</v>
      </c>
      <c r="G34" s="47"/>
      <c r="H34" s="70">
        <f t="shared" si="0"/>
        <v>0</v>
      </c>
      <c r="I34" s="43">
        <v>21</v>
      </c>
    </row>
    <row r="35" spans="1:9" s="6" customFormat="1" ht="22.5">
      <c r="A35" s="21">
        <v>22</v>
      </c>
      <c r="B35" s="56">
        <v>4</v>
      </c>
      <c r="C35" s="22" t="s">
        <v>63</v>
      </c>
      <c r="D35" s="22" t="s">
        <v>64</v>
      </c>
      <c r="E35" s="22" t="s">
        <v>37</v>
      </c>
      <c r="F35" s="23">
        <v>190.625</v>
      </c>
      <c r="G35" s="24"/>
      <c r="H35" s="62">
        <f t="shared" si="0"/>
        <v>0</v>
      </c>
      <c r="I35" s="43">
        <v>21</v>
      </c>
    </row>
    <row r="36" spans="1:9" s="6" customFormat="1" ht="11.25">
      <c r="A36" s="44">
        <v>23</v>
      </c>
      <c r="B36" s="57">
        <v>4</v>
      </c>
      <c r="C36" s="45" t="s">
        <v>67</v>
      </c>
      <c r="D36" s="45" t="s">
        <v>68</v>
      </c>
      <c r="E36" s="45" t="s">
        <v>62</v>
      </c>
      <c r="F36" s="46">
        <v>365.047</v>
      </c>
      <c r="G36" s="47"/>
      <c r="H36" s="70">
        <f t="shared" si="0"/>
        <v>0</v>
      </c>
      <c r="I36" s="43">
        <v>21</v>
      </c>
    </row>
    <row r="37" spans="1:9" s="6" customFormat="1" ht="22.5">
      <c r="A37" s="77">
        <v>24</v>
      </c>
      <c r="B37" s="78">
        <v>4</v>
      </c>
      <c r="C37" s="79" t="s">
        <v>78</v>
      </c>
      <c r="D37" s="79" t="s">
        <v>79</v>
      </c>
      <c r="E37" s="79" t="s">
        <v>37</v>
      </c>
      <c r="F37" s="80">
        <v>751.463</v>
      </c>
      <c r="G37" s="92"/>
      <c r="H37" s="93">
        <f t="shared" si="0"/>
        <v>0</v>
      </c>
      <c r="I37" s="94">
        <v>21</v>
      </c>
    </row>
    <row r="38" spans="1:9" s="6" customFormat="1" ht="23.25" thickBot="1">
      <c r="A38" s="25">
        <v>25</v>
      </c>
      <c r="B38" s="58">
        <v>4</v>
      </c>
      <c r="C38" s="26" t="s">
        <v>76</v>
      </c>
      <c r="D38" s="26" t="s">
        <v>77</v>
      </c>
      <c r="E38" s="26" t="s">
        <v>62</v>
      </c>
      <c r="F38" s="27">
        <v>710.555</v>
      </c>
      <c r="G38" s="28"/>
      <c r="H38" s="65">
        <f t="shared" si="0"/>
        <v>0</v>
      </c>
      <c r="I38" s="48">
        <v>21</v>
      </c>
    </row>
    <row r="39" spans="1:9" s="6" customFormat="1" ht="12" thickBot="1">
      <c r="A39" s="13"/>
      <c r="B39" s="13"/>
      <c r="C39" s="14" t="s">
        <v>10</v>
      </c>
      <c r="D39" s="14" t="s">
        <v>80</v>
      </c>
      <c r="E39" s="14"/>
      <c r="F39" s="15"/>
      <c r="G39" s="16"/>
      <c r="H39" s="68">
        <f>SUM(H40:H41)</f>
        <v>0</v>
      </c>
      <c r="I39" s="41"/>
    </row>
    <row r="40" spans="1:9" s="6" customFormat="1" ht="22.5">
      <c r="A40" s="17">
        <v>26</v>
      </c>
      <c r="B40" s="55">
        <v>4</v>
      </c>
      <c r="C40" s="18" t="s">
        <v>81</v>
      </c>
      <c r="D40" s="18" t="s">
        <v>82</v>
      </c>
      <c r="E40" s="18" t="s">
        <v>34</v>
      </c>
      <c r="F40" s="19">
        <v>313.1</v>
      </c>
      <c r="G40" s="20"/>
      <c r="H40" s="63">
        <f>F40*G40</f>
        <v>0</v>
      </c>
      <c r="I40" s="42">
        <v>21</v>
      </c>
    </row>
    <row r="41" spans="1:9" s="6" customFormat="1" ht="12" thickBot="1">
      <c r="A41" s="25">
        <v>27</v>
      </c>
      <c r="B41" s="58">
        <v>4</v>
      </c>
      <c r="C41" s="26" t="s">
        <v>83</v>
      </c>
      <c r="D41" s="26" t="s">
        <v>84</v>
      </c>
      <c r="E41" s="26" t="s">
        <v>85</v>
      </c>
      <c r="F41" s="27">
        <v>7</v>
      </c>
      <c r="G41" s="28"/>
      <c r="H41" s="65">
        <f>F41*G41</f>
        <v>0</v>
      </c>
      <c r="I41" s="48">
        <v>21</v>
      </c>
    </row>
    <row r="42" spans="1:9" s="6" customFormat="1" ht="12" thickBot="1">
      <c r="A42" s="13"/>
      <c r="B42" s="13"/>
      <c r="C42" s="14" t="s">
        <v>11</v>
      </c>
      <c r="D42" s="14" t="s">
        <v>86</v>
      </c>
      <c r="E42" s="14"/>
      <c r="F42" s="15"/>
      <c r="G42" s="16"/>
      <c r="H42" s="68">
        <f>SUM(H43:H44)</f>
        <v>0</v>
      </c>
      <c r="I42" s="41"/>
    </row>
    <row r="43" spans="1:9" s="6" customFormat="1" ht="22.5">
      <c r="A43" s="17">
        <v>28</v>
      </c>
      <c r="B43" s="55">
        <v>4</v>
      </c>
      <c r="C43" s="18" t="s">
        <v>89</v>
      </c>
      <c r="D43" s="18" t="s">
        <v>90</v>
      </c>
      <c r="E43" s="18" t="s">
        <v>37</v>
      </c>
      <c r="F43" s="19">
        <v>36.252</v>
      </c>
      <c r="G43" s="20"/>
      <c r="H43" s="63">
        <f>F43*G43</f>
        <v>0</v>
      </c>
      <c r="I43" s="42">
        <v>21</v>
      </c>
    </row>
    <row r="44" spans="1:9" s="6" customFormat="1" ht="23.25" thickBot="1">
      <c r="A44" s="25">
        <v>29</v>
      </c>
      <c r="B44" s="58">
        <v>4</v>
      </c>
      <c r="C44" s="26" t="s">
        <v>199</v>
      </c>
      <c r="D44" s="26" t="s">
        <v>200</v>
      </c>
      <c r="E44" s="26" t="s">
        <v>37</v>
      </c>
      <c r="F44" s="27">
        <v>21.751</v>
      </c>
      <c r="G44" s="28"/>
      <c r="H44" s="65">
        <f>F44*G44</f>
        <v>0</v>
      </c>
      <c r="I44" s="48">
        <v>21</v>
      </c>
    </row>
    <row r="45" spans="1:9" s="6" customFormat="1" ht="12" thickBot="1">
      <c r="A45" s="13"/>
      <c r="B45" s="13"/>
      <c r="C45" s="14" t="s">
        <v>12</v>
      </c>
      <c r="D45" s="14" t="s">
        <v>91</v>
      </c>
      <c r="E45" s="14"/>
      <c r="F45" s="15"/>
      <c r="G45" s="16"/>
      <c r="H45" s="68">
        <f>SUM(H46:H51)</f>
        <v>0</v>
      </c>
      <c r="I45" s="41"/>
    </row>
    <row r="46" spans="1:9" s="6" customFormat="1" ht="11.25">
      <c r="A46" s="17">
        <v>30</v>
      </c>
      <c r="B46" s="55">
        <v>4</v>
      </c>
      <c r="C46" s="18" t="s">
        <v>92</v>
      </c>
      <c r="D46" s="18" t="s">
        <v>93</v>
      </c>
      <c r="E46" s="18" t="s">
        <v>19</v>
      </c>
      <c r="F46" s="19">
        <v>416.99</v>
      </c>
      <c r="G46" s="20"/>
      <c r="H46" s="63">
        <f aca="true" t="shared" si="1" ref="H46:H51">F46*G46</f>
        <v>0</v>
      </c>
      <c r="I46" s="42">
        <v>21</v>
      </c>
    </row>
    <row r="47" spans="1:9" s="6" customFormat="1" ht="22.5">
      <c r="A47" s="21">
        <v>31</v>
      </c>
      <c r="B47" s="56">
        <v>4</v>
      </c>
      <c r="C47" s="22" t="s">
        <v>94</v>
      </c>
      <c r="D47" s="22" t="s">
        <v>95</v>
      </c>
      <c r="E47" s="22" t="s">
        <v>19</v>
      </c>
      <c r="F47" s="23">
        <v>416.99</v>
      </c>
      <c r="G47" s="24"/>
      <c r="H47" s="62">
        <f t="shared" si="1"/>
        <v>0</v>
      </c>
      <c r="I47" s="43">
        <v>21</v>
      </c>
    </row>
    <row r="48" spans="1:9" s="6" customFormat="1" ht="22.5">
      <c r="A48" s="21">
        <v>32</v>
      </c>
      <c r="B48" s="56">
        <v>4</v>
      </c>
      <c r="C48" s="22" t="s">
        <v>96</v>
      </c>
      <c r="D48" s="22" t="s">
        <v>97</v>
      </c>
      <c r="E48" s="22" t="s">
        <v>19</v>
      </c>
      <c r="F48" s="23">
        <v>416.99</v>
      </c>
      <c r="G48" s="24"/>
      <c r="H48" s="62">
        <f t="shared" si="1"/>
        <v>0</v>
      </c>
      <c r="I48" s="43">
        <v>21</v>
      </c>
    </row>
    <row r="49" spans="1:9" s="6" customFormat="1" ht="22.5">
      <c r="A49" s="21">
        <v>33</v>
      </c>
      <c r="B49" s="56">
        <v>4</v>
      </c>
      <c r="C49" s="22" t="s">
        <v>98</v>
      </c>
      <c r="D49" s="22" t="s">
        <v>99</v>
      </c>
      <c r="E49" s="22" t="s">
        <v>19</v>
      </c>
      <c r="F49" s="23">
        <v>544.07</v>
      </c>
      <c r="G49" s="24"/>
      <c r="H49" s="62">
        <f t="shared" si="1"/>
        <v>0</v>
      </c>
      <c r="I49" s="43">
        <v>21</v>
      </c>
    </row>
    <row r="50" spans="1:9" s="6" customFormat="1" ht="22.5">
      <c r="A50" s="21">
        <v>34</v>
      </c>
      <c r="B50" s="56">
        <v>4</v>
      </c>
      <c r="C50" s="22" t="s">
        <v>100</v>
      </c>
      <c r="D50" s="22" t="s">
        <v>101</v>
      </c>
      <c r="E50" s="22" t="s">
        <v>19</v>
      </c>
      <c r="F50" s="23">
        <v>416.99</v>
      </c>
      <c r="G50" s="24"/>
      <c r="H50" s="62">
        <f t="shared" si="1"/>
        <v>0</v>
      </c>
      <c r="I50" s="43">
        <v>21</v>
      </c>
    </row>
    <row r="51" spans="1:9" s="6" customFormat="1" ht="12" thickBot="1">
      <c r="A51" s="25">
        <v>35</v>
      </c>
      <c r="B51" s="58">
        <v>4</v>
      </c>
      <c r="C51" s="26" t="s">
        <v>102</v>
      </c>
      <c r="D51" s="26" t="s">
        <v>103</v>
      </c>
      <c r="E51" s="26" t="s">
        <v>34</v>
      </c>
      <c r="F51" s="27">
        <v>654.8</v>
      </c>
      <c r="G51" s="28"/>
      <c r="H51" s="65">
        <f t="shared" si="1"/>
        <v>0</v>
      </c>
      <c r="I51" s="48">
        <v>21</v>
      </c>
    </row>
    <row r="52" spans="1:9" s="6" customFormat="1" ht="12" thickBot="1">
      <c r="A52" s="13"/>
      <c r="B52" s="13"/>
      <c r="C52" s="14" t="s">
        <v>13</v>
      </c>
      <c r="D52" s="14" t="s">
        <v>104</v>
      </c>
      <c r="E52" s="14"/>
      <c r="F52" s="15"/>
      <c r="G52" s="16"/>
      <c r="H52" s="68">
        <f>SUM(H53:H64)</f>
        <v>0</v>
      </c>
      <c r="I52" s="41"/>
    </row>
    <row r="53" spans="1:9" s="6" customFormat="1" ht="22.5">
      <c r="A53" s="17">
        <v>36</v>
      </c>
      <c r="B53" s="55">
        <v>4</v>
      </c>
      <c r="C53" s="18" t="s">
        <v>105</v>
      </c>
      <c r="D53" s="18" t="s">
        <v>106</v>
      </c>
      <c r="E53" s="18" t="s">
        <v>34</v>
      </c>
      <c r="F53" s="19">
        <v>313.7</v>
      </c>
      <c r="G53" s="20"/>
      <c r="H53" s="63">
        <f aca="true" t="shared" si="2" ref="H53:H64">F53*G53</f>
        <v>0</v>
      </c>
      <c r="I53" s="42">
        <v>21</v>
      </c>
    </row>
    <row r="54" spans="1:9" s="6" customFormat="1" ht="22.5">
      <c r="A54" s="44">
        <v>37</v>
      </c>
      <c r="B54" s="57">
        <v>4</v>
      </c>
      <c r="C54" s="45" t="s">
        <v>107</v>
      </c>
      <c r="D54" s="45" t="s">
        <v>108</v>
      </c>
      <c r="E54" s="45" t="s">
        <v>34</v>
      </c>
      <c r="F54" s="46">
        <v>318.406</v>
      </c>
      <c r="G54" s="47"/>
      <c r="H54" s="70">
        <f t="shared" si="2"/>
        <v>0</v>
      </c>
      <c r="I54" s="43">
        <v>21</v>
      </c>
    </row>
    <row r="55" spans="1:9" s="6" customFormat="1" ht="22.5">
      <c r="A55" s="21">
        <v>38</v>
      </c>
      <c r="B55" s="56">
        <v>4</v>
      </c>
      <c r="C55" s="22" t="s">
        <v>109</v>
      </c>
      <c r="D55" s="22" t="s">
        <v>110</v>
      </c>
      <c r="E55" s="22" t="s">
        <v>85</v>
      </c>
      <c r="F55" s="23">
        <v>10</v>
      </c>
      <c r="G55" s="24"/>
      <c r="H55" s="62">
        <f t="shared" si="2"/>
        <v>0</v>
      </c>
      <c r="I55" s="43">
        <v>21</v>
      </c>
    </row>
    <row r="56" spans="1:9" s="6" customFormat="1" ht="22.5">
      <c r="A56" s="44">
        <v>39</v>
      </c>
      <c r="B56" s="57">
        <v>4</v>
      </c>
      <c r="C56" s="45" t="s">
        <v>111</v>
      </c>
      <c r="D56" s="45" t="s">
        <v>112</v>
      </c>
      <c r="E56" s="45" t="s">
        <v>85</v>
      </c>
      <c r="F56" s="46">
        <v>10</v>
      </c>
      <c r="G56" s="47"/>
      <c r="H56" s="70">
        <f t="shared" si="2"/>
        <v>0</v>
      </c>
      <c r="I56" s="43">
        <v>21</v>
      </c>
    </row>
    <row r="57" spans="1:9" s="6" customFormat="1" ht="22.5">
      <c r="A57" s="21">
        <v>40</v>
      </c>
      <c r="B57" s="56">
        <v>4</v>
      </c>
      <c r="C57" s="22" t="s">
        <v>113</v>
      </c>
      <c r="D57" s="22" t="s">
        <v>114</v>
      </c>
      <c r="E57" s="22" t="s">
        <v>85</v>
      </c>
      <c r="F57" s="23">
        <v>3</v>
      </c>
      <c r="G57" s="24"/>
      <c r="H57" s="62">
        <f t="shared" si="2"/>
        <v>0</v>
      </c>
      <c r="I57" s="43">
        <v>21</v>
      </c>
    </row>
    <row r="58" spans="1:9" s="6" customFormat="1" ht="22.5">
      <c r="A58" s="44">
        <v>41</v>
      </c>
      <c r="B58" s="57">
        <v>4</v>
      </c>
      <c r="C58" s="45" t="s">
        <v>115</v>
      </c>
      <c r="D58" s="45" t="s">
        <v>116</v>
      </c>
      <c r="E58" s="45" t="s">
        <v>85</v>
      </c>
      <c r="F58" s="46">
        <v>3</v>
      </c>
      <c r="G58" s="47"/>
      <c r="H58" s="70">
        <f t="shared" si="2"/>
        <v>0</v>
      </c>
      <c r="I58" s="43">
        <v>21</v>
      </c>
    </row>
    <row r="59" spans="1:9" s="6" customFormat="1" ht="22.5">
      <c r="A59" s="21">
        <v>42</v>
      </c>
      <c r="B59" s="56">
        <v>4</v>
      </c>
      <c r="C59" s="22" t="s">
        <v>117</v>
      </c>
      <c r="D59" s="22" t="s">
        <v>118</v>
      </c>
      <c r="E59" s="22" t="s">
        <v>85</v>
      </c>
      <c r="F59" s="23">
        <v>10</v>
      </c>
      <c r="G59" s="24"/>
      <c r="H59" s="62">
        <f t="shared" si="2"/>
        <v>0</v>
      </c>
      <c r="I59" s="43">
        <v>21</v>
      </c>
    </row>
    <row r="60" spans="1:9" s="6" customFormat="1" ht="22.5">
      <c r="A60" s="44">
        <v>43</v>
      </c>
      <c r="B60" s="57">
        <v>4</v>
      </c>
      <c r="C60" s="45" t="s">
        <v>201</v>
      </c>
      <c r="D60" s="45" t="s">
        <v>202</v>
      </c>
      <c r="E60" s="45" t="s">
        <v>85</v>
      </c>
      <c r="F60" s="46">
        <v>10</v>
      </c>
      <c r="G60" s="47"/>
      <c r="H60" s="70">
        <f t="shared" si="2"/>
        <v>0</v>
      </c>
      <c r="I60" s="43">
        <v>21</v>
      </c>
    </row>
    <row r="61" spans="1:9" s="6" customFormat="1" ht="33.75">
      <c r="A61" s="21">
        <v>44</v>
      </c>
      <c r="B61" s="56">
        <v>4</v>
      </c>
      <c r="C61" s="22" t="s">
        <v>121</v>
      </c>
      <c r="D61" s="22" t="s">
        <v>122</v>
      </c>
      <c r="E61" s="22" t="s">
        <v>203</v>
      </c>
      <c r="F61" s="23">
        <v>3</v>
      </c>
      <c r="G61" s="24"/>
      <c r="H61" s="62">
        <f t="shared" si="2"/>
        <v>0</v>
      </c>
      <c r="I61" s="43">
        <v>21</v>
      </c>
    </row>
    <row r="62" spans="1:9" s="6" customFormat="1" ht="33.75">
      <c r="A62" s="21">
        <v>45</v>
      </c>
      <c r="B62" s="56">
        <v>4</v>
      </c>
      <c r="C62" s="22" t="s">
        <v>204</v>
      </c>
      <c r="D62" s="22" t="s">
        <v>205</v>
      </c>
      <c r="E62" s="22" t="s">
        <v>203</v>
      </c>
      <c r="F62" s="23">
        <v>5</v>
      </c>
      <c r="G62" s="24"/>
      <c r="H62" s="62">
        <f t="shared" si="2"/>
        <v>0</v>
      </c>
      <c r="I62" s="43">
        <v>21</v>
      </c>
    </row>
    <row r="63" spans="1:9" s="6" customFormat="1" ht="33.75">
      <c r="A63" s="21">
        <v>46</v>
      </c>
      <c r="B63" s="56">
        <v>4</v>
      </c>
      <c r="C63" s="22" t="s">
        <v>206</v>
      </c>
      <c r="D63" s="22" t="s">
        <v>207</v>
      </c>
      <c r="E63" s="22" t="s">
        <v>203</v>
      </c>
      <c r="F63" s="23">
        <v>2.026</v>
      </c>
      <c r="G63" s="24"/>
      <c r="H63" s="62">
        <f t="shared" si="2"/>
        <v>0</v>
      </c>
      <c r="I63" s="43">
        <v>21</v>
      </c>
    </row>
    <row r="64" spans="1:9" s="6" customFormat="1" ht="12" thickBot="1">
      <c r="A64" s="25">
        <v>47</v>
      </c>
      <c r="B64" s="58">
        <v>4</v>
      </c>
      <c r="C64" s="26" t="s">
        <v>208</v>
      </c>
      <c r="D64" s="26" t="s">
        <v>209</v>
      </c>
      <c r="E64" s="26" t="s">
        <v>34</v>
      </c>
      <c r="F64" s="27">
        <v>313.7</v>
      </c>
      <c r="G64" s="28"/>
      <c r="H64" s="65">
        <f t="shared" si="2"/>
        <v>0</v>
      </c>
      <c r="I64" s="48">
        <v>21</v>
      </c>
    </row>
    <row r="65" spans="1:9" s="6" customFormat="1" ht="12" thickBot="1">
      <c r="A65" s="13"/>
      <c r="B65" s="13"/>
      <c r="C65" s="14" t="s">
        <v>128</v>
      </c>
      <c r="D65" s="14" t="s">
        <v>129</v>
      </c>
      <c r="E65" s="14"/>
      <c r="F65" s="15"/>
      <c r="G65" s="16"/>
      <c r="H65" s="68">
        <f>SUM(H66:H69)</f>
        <v>0</v>
      </c>
      <c r="I65" s="41"/>
    </row>
    <row r="66" spans="1:9" s="6" customFormat="1" ht="11.25">
      <c r="A66" s="17">
        <v>48</v>
      </c>
      <c r="B66" s="55">
        <v>4</v>
      </c>
      <c r="C66" s="18" t="s">
        <v>130</v>
      </c>
      <c r="D66" s="18" t="s">
        <v>131</v>
      </c>
      <c r="E66" s="18" t="s">
        <v>34</v>
      </c>
      <c r="F66" s="19">
        <v>654.8</v>
      </c>
      <c r="G66" s="20"/>
      <c r="H66" s="63">
        <f>F66*G66</f>
        <v>0</v>
      </c>
      <c r="I66" s="42">
        <v>21</v>
      </c>
    </row>
    <row r="67" spans="1:9" s="6" customFormat="1" ht="11.25">
      <c r="A67" s="21">
        <v>49</v>
      </c>
      <c r="B67" s="56">
        <v>4</v>
      </c>
      <c r="C67" s="22" t="s">
        <v>132</v>
      </c>
      <c r="D67" s="22" t="s">
        <v>133</v>
      </c>
      <c r="E67" s="22" t="s">
        <v>62</v>
      </c>
      <c r="F67" s="23">
        <v>710.555</v>
      </c>
      <c r="G67" s="24"/>
      <c r="H67" s="62">
        <f>F67*G67</f>
        <v>0</v>
      </c>
      <c r="I67" s="43">
        <v>21</v>
      </c>
    </row>
    <row r="68" spans="1:9" s="6" customFormat="1" ht="22.5">
      <c r="A68" s="21">
        <v>50</v>
      </c>
      <c r="B68" s="56">
        <v>4</v>
      </c>
      <c r="C68" s="22" t="s">
        <v>134</v>
      </c>
      <c r="D68" s="22" t="s">
        <v>184</v>
      </c>
      <c r="E68" s="22" t="s">
        <v>62</v>
      </c>
      <c r="F68" s="23">
        <v>6394.995</v>
      </c>
      <c r="G68" s="24"/>
      <c r="H68" s="62">
        <f>F68*G68</f>
        <v>0</v>
      </c>
      <c r="I68" s="43">
        <v>21</v>
      </c>
    </row>
    <row r="69" spans="1:9" s="6" customFormat="1" ht="23.25" thickBot="1">
      <c r="A69" s="25">
        <v>51</v>
      </c>
      <c r="B69" s="58">
        <v>4</v>
      </c>
      <c r="C69" s="26" t="s">
        <v>136</v>
      </c>
      <c r="D69" s="26" t="s">
        <v>137</v>
      </c>
      <c r="E69" s="26" t="s">
        <v>62</v>
      </c>
      <c r="F69" s="27">
        <v>710.555</v>
      </c>
      <c r="G69" s="28"/>
      <c r="H69" s="65">
        <f>F69*G69</f>
        <v>0</v>
      </c>
      <c r="I69" s="48">
        <v>21</v>
      </c>
    </row>
    <row r="70" spans="1:9" s="6" customFormat="1" ht="12" thickBot="1">
      <c r="A70" s="13"/>
      <c r="B70" s="13"/>
      <c r="C70" s="14" t="s">
        <v>138</v>
      </c>
      <c r="D70" s="14" t="s">
        <v>139</v>
      </c>
      <c r="E70" s="14"/>
      <c r="F70" s="15"/>
      <c r="G70" s="16"/>
      <c r="H70" s="68">
        <f>SUM(H71)</f>
        <v>0</v>
      </c>
      <c r="I70" s="41"/>
    </row>
    <row r="71" spans="1:9" s="6" customFormat="1" ht="12" thickBot="1">
      <c r="A71" s="29">
        <v>52</v>
      </c>
      <c r="B71" s="59">
        <v>4</v>
      </c>
      <c r="C71" s="30" t="s">
        <v>210</v>
      </c>
      <c r="D71" s="30" t="s">
        <v>211</v>
      </c>
      <c r="E71" s="30" t="s">
        <v>62</v>
      </c>
      <c r="F71" s="31">
        <v>1450.082</v>
      </c>
      <c r="G71" s="32"/>
      <c r="H71" s="66">
        <f>F71*G71</f>
        <v>0</v>
      </c>
      <c r="I71" s="49">
        <v>21</v>
      </c>
    </row>
    <row r="72" spans="1:9" s="6" customFormat="1" ht="11.25">
      <c r="A72" s="13"/>
      <c r="B72" s="13"/>
      <c r="C72" s="14" t="s">
        <v>142</v>
      </c>
      <c r="D72" s="14" t="s">
        <v>143</v>
      </c>
      <c r="E72" s="14"/>
      <c r="F72" s="15"/>
      <c r="G72" s="16"/>
      <c r="H72" s="16">
        <f>H73</f>
        <v>0</v>
      </c>
      <c r="I72" s="41"/>
    </row>
    <row r="73" spans="1:9" s="6" customFormat="1" ht="12" thickBot="1">
      <c r="A73" s="13"/>
      <c r="B73" s="13"/>
      <c r="C73" s="14" t="s">
        <v>144</v>
      </c>
      <c r="D73" s="14" t="s">
        <v>145</v>
      </c>
      <c r="E73" s="14"/>
      <c r="F73" s="15"/>
      <c r="G73" s="16"/>
      <c r="H73" s="68">
        <f>SUM(H74:H75)</f>
        <v>0</v>
      </c>
      <c r="I73" s="41"/>
    </row>
    <row r="74" spans="1:9" s="6" customFormat="1" ht="11.25">
      <c r="A74" s="17">
        <v>53</v>
      </c>
      <c r="B74" s="55">
        <v>4</v>
      </c>
      <c r="C74" s="18" t="s">
        <v>146</v>
      </c>
      <c r="D74" s="18" t="s">
        <v>147</v>
      </c>
      <c r="E74" s="18" t="s">
        <v>148</v>
      </c>
      <c r="F74" s="19">
        <v>10</v>
      </c>
      <c r="G74" s="20"/>
      <c r="H74" s="63">
        <f>F74*G74</f>
        <v>0</v>
      </c>
      <c r="I74" s="42">
        <v>21</v>
      </c>
    </row>
    <row r="75" spans="1:9" s="6" customFormat="1" ht="12" thickBot="1">
      <c r="A75" s="25">
        <v>54</v>
      </c>
      <c r="B75" s="58">
        <v>4</v>
      </c>
      <c r="C75" s="26" t="s">
        <v>149</v>
      </c>
      <c r="D75" s="26" t="s">
        <v>150</v>
      </c>
      <c r="E75" s="26" t="s">
        <v>34</v>
      </c>
      <c r="F75" s="27">
        <v>313.7</v>
      </c>
      <c r="G75" s="28"/>
      <c r="H75" s="65">
        <f>F75*G75</f>
        <v>0</v>
      </c>
      <c r="I75" s="48">
        <v>21</v>
      </c>
    </row>
    <row r="76" spans="1:9" s="6" customFormat="1" ht="11.25">
      <c r="A76" s="33"/>
      <c r="B76" s="33"/>
      <c r="C76" s="34"/>
      <c r="D76" s="34" t="s">
        <v>151</v>
      </c>
      <c r="E76" s="34"/>
      <c r="F76" s="35"/>
      <c r="G76" s="36"/>
      <c r="H76" s="36">
        <f>H12+H72</f>
        <v>0</v>
      </c>
      <c r="I76" s="41"/>
    </row>
    <row r="77" ht="10.5">
      <c r="I77" s="41"/>
    </row>
    <row r="78" ht="10.5">
      <c r="I78" s="41"/>
    </row>
    <row r="79" ht="10.5">
      <c r="I79" s="41"/>
    </row>
    <row r="80" ht="10.5">
      <c r="I80" s="41"/>
    </row>
    <row r="81" ht="10.5">
      <c r="I81" s="41"/>
    </row>
    <row r="82" ht="10.5">
      <c r="I82" s="41"/>
    </row>
    <row r="83" ht="10.5">
      <c r="I83" s="41"/>
    </row>
    <row r="84" ht="10.5">
      <c r="I84" s="41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3-7-755 r.0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82"/>
  <sheetViews>
    <sheetView showGridLines="0" view="pageBreakPreview" zoomScaleSheetLayoutView="100" zoomScalePageLayoutView="0" workbookViewId="0" topLeftCell="A1">
      <selection activeCell="F30" sqref="F30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253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247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248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249</v>
      </c>
      <c r="B4" s="9"/>
      <c r="C4" s="8"/>
      <c r="D4" s="9" t="s">
        <v>214</v>
      </c>
      <c r="E4" s="8"/>
      <c r="F4" s="10"/>
      <c r="G4" s="8"/>
      <c r="H4" s="8"/>
      <c r="I4" s="8"/>
    </row>
    <row r="5" spans="1:9" s="6" customFormat="1" ht="12.75" customHeight="1">
      <c r="A5" s="10" t="s">
        <v>0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1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250</v>
      </c>
      <c r="B7" s="10"/>
      <c r="C7" s="8"/>
      <c r="D7" s="8" t="s">
        <v>252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2</v>
      </c>
      <c r="B9" s="11" t="s">
        <v>251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246</v>
      </c>
    </row>
    <row r="10" spans="1:9" s="6" customFormat="1" ht="12.75" customHeight="1" thickBot="1">
      <c r="A10" s="11" t="s">
        <v>9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14</v>
      </c>
      <c r="D12" s="14" t="s">
        <v>15</v>
      </c>
      <c r="E12" s="14"/>
      <c r="F12" s="15"/>
      <c r="G12" s="16"/>
      <c r="H12" s="16">
        <f>H13+H31+H33+H40</f>
        <v>0</v>
      </c>
    </row>
    <row r="13" spans="1:8" s="6" customFormat="1" ht="21" customHeight="1" thickBot="1">
      <c r="A13" s="13"/>
      <c r="B13" s="13"/>
      <c r="C13" s="14" t="s">
        <v>9</v>
      </c>
      <c r="D13" s="14" t="s">
        <v>16</v>
      </c>
      <c r="E13" s="14"/>
      <c r="F13" s="15"/>
      <c r="G13" s="16"/>
      <c r="H13" s="68">
        <f>SUM(H14:H30)</f>
        <v>0</v>
      </c>
    </row>
    <row r="14" spans="1:9" s="6" customFormat="1" ht="13.5" customHeight="1">
      <c r="A14" s="17">
        <v>1</v>
      </c>
      <c r="B14" s="55">
        <v>9</v>
      </c>
      <c r="C14" s="18" t="s">
        <v>38</v>
      </c>
      <c r="D14" s="18" t="s">
        <v>215</v>
      </c>
      <c r="E14" s="18" t="s">
        <v>37</v>
      </c>
      <c r="F14" s="19">
        <v>7.08</v>
      </c>
      <c r="G14" s="20"/>
      <c r="H14" s="63">
        <f>F14*G14</f>
        <v>0</v>
      </c>
      <c r="I14" s="42">
        <v>21</v>
      </c>
    </row>
    <row r="15" spans="1:9" s="6" customFormat="1" ht="13.5" customHeight="1">
      <c r="A15" s="21">
        <v>2</v>
      </c>
      <c r="B15" s="56">
        <v>9</v>
      </c>
      <c r="C15" s="22" t="s">
        <v>216</v>
      </c>
      <c r="D15" s="22" t="s">
        <v>217</v>
      </c>
      <c r="E15" s="22" t="s">
        <v>37</v>
      </c>
      <c r="F15" s="23">
        <v>56.64</v>
      </c>
      <c r="G15" s="24"/>
      <c r="H15" s="62">
        <f>F15*G15</f>
        <v>0</v>
      </c>
      <c r="I15" s="43">
        <v>21</v>
      </c>
    </row>
    <row r="16" spans="1:9" s="6" customFormat="1" ht="13.5" customHeight="1">
      <c r="A16" s="21">
        <v>3</v>
      </c>
      <c r="B16" s="56">
        <v>9</v>
      </c>
      <c r="C16" s="22" t="s">
        <v>42</v>
      </c>
      <c r="D16" s="22" t="s">
        <v>218</v>
      </c>
      <c r="E16" s="22" t="s">
        <v>37</v>
      </c>
      <c r="F16" s="23">
        <v>56.64</v>
      </c>
      <c r="G16" s="24"/>
      <c r="H16" s="62">
        <f aca="true" t="shared" si="0" ref="H16:H30">F16*G16</f>
        <v>0</v>
      </c>
      <c r="I16" s="43">
        <v>21</v>
      </c>
    </row>
    <row r="17" spans="1:9" s="6" customFormat="1" ht="13.5" customHeight="1">
      <c r="A17" s="21">
        <v>4</v>
      </c>
      <c r="B17" s="56">
        <v>9</v>
      </c>
      <c r="C17" s="22" t="s">
        <v>44</v>
      </c>
      <c r="D17" s="22" t="s">
        <v>219</v>
      </c>
      <c r="E17" s="22" t="s">
        <v>19</v>
      </c>
      <c r="F17" s="23">
        <v>127.44</v>
      </c>
      <c r="G17" s="24"/>
      <c r="H17" s="62">
        <f t="shared" si="0"/>
        <v>0</v>
      </c>
      <c r="I17" s="43">
        <v>21</v>
      </c>
    </row>
    <row r="18" spans="1:9" s="6" customFormat="1" ht="13.5" customHeight="1">
      <c r="A18" s="21">
        <v>5</v>
      </c>
      <c r="B18" s="56">
        <v>9</v>
      </c>
      <c r="C18" s="22" t="s">
        <v>46</v>
      </c>
      <c r="D18" s="22" t="s">
        <v>220</v>
      </c>
      <c r="E18" s="22" t="s">
        <v>19</v>
      </c>
      <c r="F18" s="23">
        <v>127.44</v>
      </c>
      <c r="G18" s="24"/>
      <c r="H18" s="62">
        <f t="shared" si="0"/>
        <v>0</v>
      </c>
      <c r="I18" s="43">
        <v>21</v>
      </c>
    </row>
    <row r="19" spans="1:9" s="6" customFormat="1" ht="13.5" customHeight="1">
      <c r="A19" s="77">
        <v>6</v>
      </c>
      <c r="B19" s="78">
        <v>9</v>
      </c>
      <c r="C19" s="79" t="s">
        <v>48</v>
      </c>
      <c r="D19" s="79" t="s">
        <v>221</v>
      </c>
      <c r="E19" s="79" t="s">
        <v>37</v>
      </c>
      <c r="F19" s="80">
        <v>56.64</v>
      </c>
      <c r="G19" s="24"/>
      <c r="H19" s="62">
        <f t="shared" si="0"/>
        <v>0</v>
      </c>
      <c r="I19" s="43">
        <v>21</v>
      </c>
    </row>
    <row r="20" spans="1:9" s="6" customFormat="1" ht="13.5" customHeight="1">
      <c r="A20" s="21">
        <v>7</v>
      </c>
      <c r="B20" s="56">
        <v>9</v>
      </c>
      <c r="C20" s="22" t="s">
        <v>50</v>
      </c>
      <c r="D20" s="22" t="s">
        <v>222</v>
      </c>
      <c r="E20" s="22" t="s">
        <v>37</v>
      </c>
      <c r="F20" s="23">
        <v>106.2</v>
      </c>
      <c r="G20" s="24"/>
      <c r="H20" s="62">
        <f t="shared" si="0"/>
        <v>0</v>
      </c>
      <c r="I20" s="43">
        <v>21</v>
      </c>
    </row>
    <row r="21" spans="1:9" s="6" customFormat="1" ht="24" customHeight="1">
      <c r="A21" s="21">
        <v>8</v>
      </c>
      <c r="B21" s="56">
        <v>9</v>
      </c>
      <c r="C21" s="22" t="s">
        <v>52</v>
      </c>
      <c r="D21" s="22" t="s">
        <v>53</v>
      </c>
      <c r="E21" s="22" t="s">
        <v>37</v>
      </c>
      <c r="F21" s="23">
        <v>74.34</v>
      </c>
      <c r="G21" s="24"/>
      <c r="H21" s="62">
        <f t="shared" si="0"/>
        <v>0</v>
      </c>
      <c r="I21" s="43">
        <v>21</v>
      </c>
    </row>
    <row r="22" spans="1:9" s="6" customFormat="1" ht="13.5" customHeight="1">
      <c r="A22" s="21">
        <v>9</v>
      </c>
      <c r="B22" s="56">
        <v>9</v>
      </c>
      <c r="C22" s="22" t="s">
        <v>54</v>
      </c>
      <c r="D22" s="22" t="s">
        <v>55</v>
      </c>
      <c r="E22" s="22" t="s">
        <v>37</v>
      </c>
      <c r="F22" s="23">
        <v>53.1</v>
      </c>
      <c r="G22" s="24"/>
      <c r="H22" s="62">
        <f t="shared" si="0"/>
        <v>0</v>
      </c>
      <c r="I22" s="43">
        <v>21</v>
      </c>
    </row>
    <row r="23" spans="1:9" s="6" customFormat="1" ht="13.5" customHeight="1">
      <c r="A23" s="77">
        <v>10</v>
      </c>
      <c r="B23" s="78">
        <v>9</v>
      </c>
      <c r="C23" s="79" t="s">
        <v>56</v>
      </c>
      <c r="D23" s="79" t="s">
        <v>57</v>
      </c>
      <c r="E23" s="79" t="s">
        <v>37</v>
      </c>
      <c r="F23" s="80">
        <v>19.47</v>
      </c>
      <c r="G23" s="24"/>
      <c r="H23" s="62">
        <f t="shared" si="0"/>
        <v>0</v>
      </c>
      <c r="I23" s="43">
        <v>21</v>
      </c>
    </row>
    <row r="24" spans="1:9" s="6" customFormat="1" ht="13.5" customHeight="1">
      <c r="A24" s="21">
        <v>11</v>
      </c>
      <c r="B24" s="56">
        <v>9</v>
      </c>
      <c r="C24" s="22" t="s">
        <v>58</v>
      </c>
      <c r="D24" s="22" t="s">
        <v>223</v>
      </c>
      <c r="E24" s="22" t="s">
        <v>37</v>
      </c>
      <c r="F24" s="23">
        <v>37.17</v>
      </c>
      <c r="G24" s="24"/>
      <c r="H24" s="62">
        <f t="shared" si="0"/>
        <v>0</v>
      </c>
      <c r="I24" s="43">
        <v>21</v>
      </c>
    </row>
    <row r="25" spans="1:9" s="6" customFormat="1" ht="13.5" customHeight="1">
      <c r="A25" s="21">
        <v>12</v>
      </c>
      <c r="B25" s="56">
        <v>9</v>
      </c>
      <c r="C25" s="22" t="s">
        <v>63</v>
      </c>
      <c r="D25" s="22" t="s">
        <v>224</v>
      </c>
      <c r="E25" s="22" t="s">
        <v>37</v>
      </c>
      <c r="F25" s="23">
        <v>15.93</v>
      </c>
      <c r="G25" s="24"/>
      <c r="H25" s="62">
        <f t="shared" si="0"/>
        <v>0</v>
      </c>
      <c r="I25" s="43">
        <v>21</v>
      </c>
    </row>
    <row r="26" spans="1:9" s="6" customFormat="1" ht="24" customHeight="1">
      <c r="A26" s="21">
        <v>13</v>
      </c>
      <c r="B26" s="56">
        <v>9</v>
      </c>
      <c r="C26" s="22" t="s">
        <v>65</v>
      </c>
      <c r="D26" s="22" t="s">
        <v>66</v>
      </c>
      <c r="E26" s="22" t="s">
        <v>37</v>
      </c>
      <c r="F26" s="23">
        <v>15.93</v>
      </c>
      <c r="G26" s="24"/>
      <c r="H26" s="62">
        <f t="shared" si="0"/>
        <v>0</v>
      </c>
      <c r="I26" s="43">
        <v>21</v>
      </c>
    </row>
    <row r="27" spans="1:9" s="6" customFormat="1" ht="13.5" customHeight="1">
      <c r="A27" s="77">
        <v>14</v>
      </c>
      <c r="B27" s="78">
        <v>9</v>
      </c>
      <c r="C27" s="79" t="s">
        <v>69</v>
      </c>
      <c r="D27" s="79" t="s">
        <v>225</v>
      </c>
      <c r="E27" s="79" t="s">
        <v>19</v>
      </c>
      <c r="F27" s="80">
        <v>35.4</v>
      </c>
      <c r="G27" s="24"/>
      <c r="H27" s="62">
        <f t="shared" si="0"/>
        <v>0</v>
      </c>
      <c r="I27" s="43">
        <v>21</v>
      </c>
    </row>
    <row r="28" spans="1:9" s="6" customFormat="1" ht="13.5" customHeight="1">
      <c r="A28" s="77">
        <v>15</v>
      </c>
      <c r="B28" s="78">
        <v>9</v>
      </c>
      <c r="C28" s="79" t="s">
        <v>71</v>
      </c>
      <c r="D28" s="79" t="s">
        <v>72</v>
      </c>
      <c r="E28" s="79" t="s">
        <v>19</v>
      </c>
      <c r="F28" s="80">
        <v>35.4</v>
      </c>
      <c r="G28" s="24"/>
      <c r="H28" s="62">
        <f t="shared" si="0"/>
        <v>0</v>
      </c>
      <c r="I28" s="43">
        <v>21</v>
      </c>
    </row>
    <row r="29" spans="1:9" s="6" customFormat="1" ht="13.5" customHeight="1">
      <c r="A29" s="95">
        <v>16</v>
      </c>
      <c r="B29" s="96">
        <v>9</v>
      </c>
      <c r="C29" s="97" t="s">
        <v>73</v>
      </c>
      <c r="D29" s="97" t="s">
        <v>74</v>
      </c>
      <c r="E29" s="97" t="s">
        <v>75</v>
      </c>
      <c r="F29" s="98">
        <v>1.466</v>
      </c>
      <c r="G29" s="47"/>
      <c r="H29" s="70">
        <f t="shared" si="0"/>
        <v>0</v>
      </c>
      <c r="I29" s="43">
        <v>21</v>
      </c>
    </row>
    <row r="30" spans="1:9" s="6" customFormat="1" ht="24" customHeight="1" thickBot="1">
      <c r="A30" s="85">
        <v>17</v>
      </c>
      <c r="B30" s="86">
        <v>9</v>
      </c>
      <c r="C30" s="87" t="s">
        <v>78</v>
      </c>
      <c r="D30" s="87" t="s">
        <v>79</v>
      </c>
      <c r="E30" s="87" t="s">
        <v>37</v>
      </c>
      <c r="F30" s="88">
        <v>19.47</v>
      </c>
      <c r="G30" s="28"/>
      <c r="H30" s="65">
        <f t="shared" si="0"/>
        <v>0</v>
      </c>
      <c r="I30" s="48">
        <v>21</v>
      </c>
    </row>
    <row r="31" spans="1:9" s="6" customFormat="1" ht="21" customHeight="1" thickBot="1">
      <c r="A31" s="13"/>
      <c r="B31" s="13"/>
      <c r="C31" s="14" t="s">
        <v>11</v>
      </c>
      <c r="D31" s="14" t="s">
        <v>86</v>
      </c>
      <c r="E31" s="14"/>
      <c r="F31" s="15"/>
      <c r="G31" s="16"/>
      <c r="H31" s="68">
        <f>SUM(H32)</f>
        <v>0</v>
      </c>
      <c r="I31" s="41"/>
    </row>
    <row r="32" spans="1:9" s="6" customFormat="1" ht="13.5" customHeight="1" thickBot="1">
      <c r="A32" s="29">
        <v>18</v>
      </c>
      <c r="B32" s="59">
        <v>9</v>
      </c>
      <c r="C32" s="30" t="s">
        <v>87</v>
      </c>
      <c r="D32" s="30" t="s">
        <v>213</v>
      </c>
      <c r="E32" s="30" t="s">
        <v>37</v>
      </c>
      <c r="F32" s="31">
        <v>3.54</v>
      </c>
      <c r="G32" s="32"/>
      <c r="H32" s="66">
        <f>F32*G32</f>
        <v>0</v>
      </c>
      <c r="I32" s="49">
        <v>21</v>
      </c>
    </row>
    <row r="33" spans="1:9" s="6" customFormat="1" ht="21" customHeight="1" thickBot="1">
      <c r="A33" s="13"/>
      <c r="B33" s="13"/>
      <c r="C33" s="14" t="s">
        <v>13</v>
      </c>
      <c r="D33" s="14" t="s">
        <v>104</v>
      </c>
      <c r="E33" s="14"/>
      <c r="F33" s="15"/>
      <c r="G33" s="16"/>
      <c r="H33" s="68">
        <f>SUM(H34:H39)</f>
        <v>0</v>
      </c>
      <c r="I33" s="41"/>
    </row>
    <row r="34" spans="1:9" s="6" customFormat="1" ht="13.5" customHeight="1">
      <c r="A34" s="17">
        <v>19</v>
      </c>
      <c r="B34" s="55">
        <v>9</v>
      </c>
      <c r="C34" s="18" t="s">
        <v>170</v>
      </c>
      <c r="D34" s="18" t="s">
        <v>171</v>
      </c>
      <c r="E34" s="18" t="s">
        <v>85</v>
      </c>
      <c r="F34" s="19">
        <v>3</v>
      </c>
      <c r="G34" s="20"/>
      <c r="H34" s="63">
        <f aca="true" t="shared" si="1" ref="H34:H39">F34*G34</f>
        <v>0</v>
      </c>
      <c r="I34" s="42">
        <v>21</v>
      </c>
    </row>
    <row r="35" spans="1:9" s="6" customFormat="1" ht="24" customHeight="1">
      <c r="A35" s="21">
        <v>20</v>
      </c>
      <c r="B35" s="56">
        <v>9</v>
      </c>
      <c r="C35" s="22" t="s">
        <v>166</v>
      </c>
      <c r="D35" s="22" t="s">
        <v>167</v>
      </c>
      <c r="E35" s="22" t="s">
        <v>34</v>
      </c>
      <c r="F35" s="23">
        <v>35.4</v>
      </c>
      <c r="G35" s="24"/>
      <c r="H35" s="62">
        <f t="shared" si="1"/>
        <v>0</v>
      </c>
      <c r="I35" s="43">
        <v>21</v>
      </c>
    </row>
    <row r="36" spans="1:9" s="6" customFormat="1" ht="24" customHeight="1">
      <c r="A36" s="44">
        <v>21</v>
      </c>
      <c r="B36" s="57">
        <v>9</v>
      </c>
      <c r="C36" s="45" t="s">
        <v>168</v>
      </c>
      <c r="D36" s="45" t="s">
        <v>169</v>
      </c>
      <c r="E36" s="45" t="s">
        <v>34</v>
      </c>
      <c r="F36" s="46">
        <v>35.931</v>
      </c>
      <c r="G36" s="47"/>
      <c r="H36" s="70">
        <f t="shared" si="1"/>
        <v>0</v>
      </c>
      <c r="I36" s="43">
        <v>21</v>
      </c>
    </row>
    <row r="37" spans="1:9" s="6" customFormat="1" ht="13.5" customHeight="1">
      <c r="A37" s="21">
        <v>22</v>
      </c>
      <c r="B37" s="56">
        <v>9</v>
      </c>
      <c r="C37" s="22" t="s">
        <v>174</v>
      </c>
      <c r="D37" s="22" t="s">
        <v>212</v>
      </c>
      <c r="E37" s="22" t="s">
        <v>85</v>
      </c>
      <c r="F37" s="23">
        <v>2</v>
      </c>
      <c r="G37" s="24"/>
      <c r="H37" s="62">
        <f t="shared" si="1"/>
        <v>0</v>
      </c>
      <c r="I37" s="43">
        <v>21</v>
      </c>
    </row>
    <row r="38" spans="1:9" s="6" customFormat="1" ht="13.5" customHeight="1">
      <c r="A38" s="21">
        <v>23</v>
      </c>
      <c r="B38" s="56">
        <v>9</v>
      </c>
      <c r="C38" s="22" t="s">
        <v>176</v>
      </c>
      <c r="D38" s="22" t="s">
        <v>177</v>
      </c>
      <c r="E38" s="22" t="s">
        <v>85</v>
      </c>
      <c r="F38" s="23">
        <v>1</v>
      </c>
      <c r="G38" s="24"/>
      <c r="H38" s="62">
        <f t="shared" si="1"/>
        <v>0</v>
      </c>
      <c r="I38" s="43">
        <v>21</v>
      </c>
    </row>
    <row r="39" spans="1:9" s="6" customFormat="1" ht="13.5" customHeight="1" thickBot="1">
      <c r="A39" s="25">
        <v>24</v>
      </c>
      <c r="B39" s="58">
        <v>9</v>
      </c>
      <c r="C39" s="26" t="s">
        <v>126</v>
      </c>
      <c r="D39" s="26" t="s">
        <v>127</v>
      </c>
      <c r="E39" s="26" t="s">
        <v>34</v>
      </c>
      <c r="F39" s="27">
        <v>35.4</v>
      </c>
      <c r="G39" s="28"/>
      <c r="H39" s="65">
        <f t="shared" si="1"/>
        <v>0</v>
      </c>
      <c r="I39" s="48">
        <v>21</v>
      </c>
    </row>
    <row r="40" spans="1:9" s="6" customFormat="1" ht="21" customHeight="1" thickBot="1">
      <c r="A40" s="13"/>
      <c r="B40" s="13"/>
      <c r="C40" s="14" t="s">
        <v>138</v>
      </c>
      <c r="D40" s="14" t="s">
        <v>139</v>
      </c>
      <c r="E40" s="14"/>
      <c r="F40" s="15"/>
      <c r="G40" s="16"/>
      <c r="H40" s="68">
        <f>SUM(H41)</f>
        <v>0</v>
      </c>
      <c r="I40" s="41"/>
    </row>
    <row r="41" spans="1:9" s="6" customFormat="1" ht="24" customHeight="1" thickBot="1">
      <c r="A41" s="29">
        <v>25</v>
      </c>
      <c r="B41" s="59">
        <v>9</v>
      </c>
      <c r="C41" s="30" t="s">
        <v>140</v>
      </c>
      <c r="D41" s="30" t="s">
        <v>185</v>
      </c>
      <c r="E41" s="30" t="s">
        <v>62</v>
      </c>
      <c r="F41" s="31">
        <v>7.854</v>
      </c>
      <c r="G41" s="32"/>
      <c r="H41" s="66">
        <f>F41*G41</f>
        <v>0</v>
      </c>
      <c r="I41" s="49">
        <v>21</v>
      </c>
    </row>
    <row r="42" spans="1:9" s="6" customFormat="1" ht="21" customHeight="1">
      <c r="A42" s="13"/>
      <c r="B42" s="13"/>
      <c r="C42" s="14" t="s">
        <v>142</v>
      </c>
      <c r="D42" s="14" t="s">
        <v>143</v>
      </c>
      <c r="E42" s="14"/>
      <c r="F42" s="15"/>
      <c r="G42" s="16"/>
      <c r="H42" s="16">
        <f>H43</f>
        <v>0</v>
      </c>
      <c r="I42" s="41"/>
    </row>
    <row r="43" spans="1:9" s="6" customFormat="1" ht="21" customHeight="1" thickBot="1">
      <c r="A43" s="13"/>
      <c r="B43" s="13"/>
      <c r="C43" s="14" t="s">
        <v>144</v>
      </c>
      <c r="D43" s="14" t="s">
        <v>145</v>
      </c>
      <c r="E43" s="14"/>
      <c r="F43" s="15"/>
      <c r="G43" s="16"/>
      <c r="H43" s="68">
        <f>SUM(H44:H45)</f>
        <v>0</v>
      </c>
      <c r="I43" s="41"/>
    </row>
    <row r="44" spans="1:9" s="6" customFormat="1" ht="13.5" customHeight="1">
      <c r="A44" s="17">
        <v>26</v>
      </c>
      <c r="B44" s="55">
        <v>9</v>
      </c>
      <c r="C44" s="18" t="s">
        <v>186</v>
      </c>
      <c r="D44" s="18" t="s">
        <v>187</v>
      </c>
      <c r="E44" s="18" t="s">
        <v>148</v>
      </c>
      <c r="F44" s="19">
        <v>3</v>
      </c>
      <c r="G44" s="20"/>
      <c r="H44" s="72">
        <f>F44*G44</f>
        <v>0</v>
      </c>
      <c r="I44" s="42">
        <v>21</v>
      </c>
    </row>
    <row r="45" spans="1:9" s="6" customFormat="1" ht="13.5" customHeight="1" thickBot="1">
      <c r="A45" s="25">
        <v>27</v>
      </c>
      <c r="B45" s="58">
        <v>9</v>
      </c>
      <c r="C45" s="26" t="s">
        <v>188</v>
      </c>
      <c r="D45" s="26" t="s">
        <v>189</v>
      </c>
      <c r="E45" s="26" t="s">
        <v>34</v>
      </c>
      <c r="F45" s="27">
        <v>35.4</v>
      </c>
      <c r="G45" s="28"/>
      <c r="H45" s="65">
        <f>F45*G45</f>
        <v>0</v>
      </c>
      <c r="I45" s="48">
        <v>21</v>
      </c>
    </row>
    <row r="46" spans="1:9" s="6" customFormat="1" ht="21" customHeight="1">
      <c r="A46" s="33"/>
      <c r="B46" s="33"/>
      <c r="C46" s="34"/>
      <c r="D46" s="34" t="s">
        <v>151</v>
      </c>
      <c r="E46" s="34"/>
      <c r="F46" s="35"/>
      <c r="G46" s="36"/>
      <c r="H46" s="36">
        <f>H12+H42</f>
        <v>0</v>
      </c>
      <c r="I46" s="41"/>
    </row>
    <row r="47" ht="12" customHeight="1">
      <c r="I47" s="41"/>
    </row>
    <row r="48" ht="12" customHeight="1">
      <c r="I48" s="41"/>
    </row>
    <row r="49" ht="12" customHeight="1">
      <c r="I49" s="41"/>
    </row>
    <row r="50" ht="12" customHeight="1">
      <c r="I50" s="41"/>
    </row>
    <row r="51" ht="12" customHeight="1">
      <c r="I51" s="41"/>
    </row>
    <row r="52" ht="12" customHeight="1">
      <c r="I52" s="41"/>
    </row>
    <row r="53" ht="12" customHeight="1">
      <c r="I53" s="41"/>
    </row>
    <row r="54" ht="12" customHeight="1">
      <c r="I54" s="41"/>
    </row>
    <row r="55" ht="12" customHeight="1">
      <c r="I55" s="41"/>
    </row>
    <row r="56" ht="12" customHeight="1">
      <c r="I56" s="41"/>
    </row>
    <row r="57" ht="12" customHeight="1">
      <c r="I57" s="41"/>
    </row>
    <row r="58" ht="12" customHeight="1">
      <c r="I58" s="41"/>
    </row>
    <row r="59" ht="12" customHeight="1">
      <c r="I59" s="41"/>
    </row>
    <row r="60" ht="12" customHeight="1">
      <c r="I60" s="41"/>
    </row>
    <row r="61" ht="12" customHeight="1">
      <c r="I61" s="41"/>
    </row>
    <row r="62" ht="12" customHeight="1">
      <c r="I62" s="41"/>
    </row>
    <row r="63" ht="12" customHeight="1">
      <c r="I63" s="41"/>
    </row>
    <row r="64" ht="12" customHeight="1">
      <c r="I64" s="41"/>
    </row>
    <row r="65" ht="12" customHeight="1">
      <c r="I65" s="41"/>
    </row>
    <row r="66" ht="12" customHeight="1">
      <c r="I66" s="41"/>
    </row>
    <row r="67" ht="12" customHeight="1">
      <c r="I67" s="41"/>
    </row>
    <row r="68" ht="12" customHeight="1">
      <c r="I68" s="41"/>
    </row>
    <row r="69" ht="12" customHeight="1">
      <c r="I69" s="41"/>
    </row>
    <row r="70" ht="12" customHeight="1">
      <c r="I70" s="41"/>
    </row>
    <row r="71" ht="12" customHeight="1">
      <c r="I71" s="41"/>
    </row>
    <row r="72" ht="12" customHeight="1">
      <c r="I72" s="41"/>
    </row>
    <row r="73" ht="12" customHeight="1">
      <c r="I73" s="41"/>
    </row>
    <row r="74" ht="12" customHeight="1">
      <c r="I74" s="41"/>
    </row>
    <row r="75" ht="12" customHeight="1">
      <c r="I75" s="41"/>
    </row>
    <row r="76" ht="12" customHeight="1">
      <c r="I76" s="41"/>
    </row>
    <row r="77" ht="12" customHeight="1">
      <c r="I77" s="41"/>
    </row>
    <row r="78" ht="12" customHeight="1">
      <c r="I78" s="41"/>
    </row>
    <row r="79" ht="12" customHeight="1">
      <c r="I79" s="41"/>
    </row>
    <row r="80" ht="12" customHeight="1">
      <c r="I80" s="41"/>
    </row>
    <row r="81" ht="12" customHeight="1">
      <c r="I81" s="41"/>
    </row>
    <row r="82" ht="12" customHeight="1">
      <c r="I82" s="41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3-7-755 r.0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84"/>
  <sheetViews>
    <sheetView showGridLines="0" view="pageBreakPreview" zoomScaleSheetLayoutView="100" zoomScalePageLayoutView="0" workbookViewId="0" topLeftCell="A1">
      <selection activeCell="F25" sqref="F25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253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247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248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249</v>
      </c>
      <c r="B4" s="9"/>
      <c r="C4" s="8"/>
      <c r="D4" s="9" t="s">
        <v>227</v>
      </c>
      <c r="E4" s="8"/>
      <c r="F4" s="10"/>
      <c r="G4" s="8"/>
      <c r="H4" s="8"/>
      <c r="I4" s="8"/>
    </row>
    <row r="5" spans="1:9" s="6" customFormat="1" ht="12.75" customHeight="1">
      <c r="A5" s="10" t="s">
        <v>0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1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250</v>
      </c>
      <c r="B7" s="10"/>
      <c r="C7" s="8"/>
      <c r="D7" s="8" t="s">
        <v>252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2</v>
      </c>
      <c r="B9" s="11" t="s">
        <v>251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246</v>
      </c>
    </row>
    <row r="10" spans="1:9" s="6" customFormat="1" ht="12.75" customHeight="1" thickBot="1">
      <c r="A10" s="11" t="s">
        <v>9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14</v>
      </c>
      <c r="D12" s="14" t="s">
        <v>15</v>
      </c>
      <c r="E12" s="14"/>
      <c r="F12" s="15"/>
      <c r="G12" s="16"/>
      <c r="H12" s="16">
        <f>H13+H31+H33+H39</f>
        <v>0</v>
      </c>
    </row>
    <row r="13" spans="1:8" s="6" customFormat="1" ht="21" customHeight="1" thickBot="1">
      <c r="A13" s="13"/>
      <c r="B13" s="13"/>
      <c r="C13" s="14" t="s">
        <v>9</v>
      </c>
      <c r="D13" s="14" t="s">
        <v>16</v>
      </c>
      <c r="E13" s="14"/>
      <c r="F13" s="15"/>
      <c r="G13" s="16"/>
      <c r="H13" s="68">
        <f>SUM(H14:H30)</f>
        <v>0</v>
      </c>
    </row>
    <row r="14" spans="1:9" s="6" customFormat="1" ht="13.5" customHeight="1">
      <c r="A14" s="17">
        <v>1</v>
      </c>
      <c r="B14" s="55">
        <v>11</v>
      </c>
      <c r="C14" s="18" t="s">
        <v>38</v>
      </c>
      <c r="D14" s="18" t="s">
        <v>215</v>
      </c>
      <c r="E14" s="18" t="s">
        <v>37</v>
      </c>
      <c r="F14" s="19">
        <v>8.232</v>
      </c>
      <c r="G14" s="20"/>
      <c r="H14" s="63">
        <f>F14*G14</f>
        <v>0</v>
      </c>
      <c r="I14" s="42">
        <v>21</v>
      </c>
    </row>
    <row r="15" spans="1:9" s="6" customFormat="1" ht="13.5" customHeight="1">
      <c r="A15" s="21">
        <v>2</v>
      </c>
      <c r="B15" s="56">
        <v>11</v>
      </c>
      <c r="C15" s="22" t="s">
        <v>216</v>
      </c>
      <c r="D15" s="22" t="s">
        <v>217</v>
      </c>
      <c r="E15" s="22" t="s">
        <v>37</v>
      </c>
      <c r="F15" s="23">
        <v>54.88</v>
      </c>
      <c r="G15" s="24"/>
      <c r="H15" s="63">
        <f>F15*G15</f>
        <v>0</v>
      </c>
      <c r="I15" s="43">
        <v>21</v>
      </c>
    </row>
    <row r="16" spans="1:9" s="6" customFormat="1" ht="13.5" customHeight="1">
      <c r="A16" s="21">
        <v>3</v>
      </c>
      <c r="B16" s="56">
        <v>11</v>
      </c>
      <c r="C16" s="22" t="s">
        <v>42</v>
      </c>
      <c r="D16" s="22" t="s">
        <v>218</v>
      </c>
      <c r="E16" s="22" t="s">
        <v>37</v>
      </c>
      <c r="F16" s="23">
        <v>54.88</v>
      </c>
      <c r="G16" s="24"/>
      <c r="H16" s="62">
        <f>F16*G16</f>
        <v>0</v>
      </c>
      <c r="I16" s="43">
        <v>21</v>
      </c>
    </row>
    <row r="17" spans="1:9" s="6" customFormat="1" ht="13.5" customHeight="1">
      <c r="A17" s="21">
        <v>4</v>
      </c>
      <c r="B17" s="56">
        <v>11</v>
      </c>
      <c r="C17" s="22" t="s">
        <v>44</v>
      </c>
      <c r="D17" s="22" t="s">
        <v>219</v>
      </c>
      <c r="E17" s="22" t="s">
        <v>19</v>
      </c>
      <c r="F17" s="23">
        <v>122.76</v>
      </c>
      <c r="G17" s="24"/>
      <c r="H17" s="62">
        <f aca="true" t="shared" si="0" ref="H17:H30">F17*G17</f>
        <v>0</v>
      </c>
      <c r="I17" s="43">
        <v>21</v>
      </c>
    </row>
    <row r="18" spans="1:9" s="6" customFormat="1" ht="13.5" customHeight="1">
      <c r="A18" s="21">
        <v>5</v>
      </c>
      <c r="B18" s="56">
        <v>11</v>
      </c>
      <c r="C18" s="22" t="s">
        <v>46</v>
      </c>
      <c r="D18" s="22" t="s">
        <v>220</v>
      </c>
      <c r="E18" s="22" t="s">
        <v>19</v>
      </c>
      <c r="F18" s="23">
        <v>122.76</v>
      </c>
      <c r="G18" s="24"/>
      <c r="H18" s="62">
        <f t="shared" si="0"/>
        <v>0</v>
      </c>
      <c r="I18" s="43">
        <v>21</v>
      </c>
    </row>
    <row r="19" spans="1:9" s="6" customFormat="1" ht="13.5" customHeight="1">
      <c r="A19" s="21">
        <v>6</v>
      </c>
      <c r="B19" s="56">
        <v>11</v>
      </c>
      <c r="C19" s="22" t="s">
        <v>48</v>
      </c>
      <c r="D19" s="22" t="s">
        <v>221</v>
      </c>
      <c r="E19" s="22" t="s">
        <v>37</v>
      </c>
      <c r="F19" s="23">
        <v>54.88</v>
      </c>
      <c r="G19" s="24"/>
      <c r="H19" s="62">
        <f t="shared" si="0"/>
        <v>0</v>
      </c>
      <c r="I19" s="43">
        <v>21</v>
      </c>
    </row>
    <row r="20" spans="1:9" s="6" customFormat="1" ht="13.5" customHeight="1">
      <c r="A20" s="21">
        <v>7</v>
      </c>
      <c r="B20" s="56">
        <v>11</v>
      </c>
      <c r="C20" s="22" t="s">
        <v>50</v>
      </c>
      <c r="D20" s="22" t="s">
        <v>222</v>
      </c>
      <c r="E20" s="22" t="s">
        <v>37</v>
      </c>
      <c r="F20" s="23">
        <v>102.9</v>
      </c>
      <c r="G20" s="24"/>
      <c r="H20" s="62">
        <f t="shared" si="0"/>
        <v>0</v>
      </c>
      <c r="I20" s="43">
        <v>21</v>
      </c>
    </row>
    <row r="21" spans="1:9" s="6" customFormat="1" ht="24" customHeight="1">
      <c r="A21" s="21">
        <v>8</v>
      </c>
      <c r="B21" s="56">
        <v>11</v>
      </c>
      <c r="C21" s="22" t="s">
        <v>52</v>
      </c>
      <c r="D21" s="22" t="s">
        <v>53</v>
      </c>
      <c r="E21" s="22" t="s">
        <v>37</v>
      </c>
      <c r="F21" s="23">
        <v>3.43</v>
      </c>
      <c r="G21" s="24"/>
      <c r="H21" s="62">
        <f t="shared" si="0"/>
        <v>0</v>
      </c>
      <c r="I21" s="43">
        <v>21</v>
      </c>
    </row>
    <row r="22" spans="1:9" s="6" customFormat="1" ht="13.5" customHeight="1">
      <c r="A22" s="21">
        <v>9</v>
      </c>
      <c r="B22" s="56">
        <v>11</v>
      </c>
      <c r="C22" s="22" t="s">
        <v>54</v>
      </c>
      <c r="D22" s="22" t="s">
        <v>55</v>
      </c>
      <c r="E22" s="22" t="s">
        <v>37</v>
      </c>
      <c r="F22" s="23">
        <v>51.45</v>
      </c>
      <c r="G22" s="24"/>
      <c r="H22" s="62">
        <f t="shared" si="0"/>
        <v>0</v>
      </c>
      <c r="I22" s="43">
        <v>21</v>
      </c>
    </row>
    <row r="23" spans="1:9" s="6" customFormat="1" ht="13.5" customHeight="1">
      <c r="A23" s="21">
        <v>10</v>
      </c>
      <c r="B23" s="56">
        <v>11</v>
      </c>
      <c r="C23" s="22" t="s">
        <v>56</v>
      </c>
      <c r="D23" s="22" t="s">
        <v>57</v>
      </c>
      <c r="E23" s="22" t="s">
        <v>37</v>
      </c>
      <c r="F23" s="23">
        <v>3.43</v>
      </c>
      <c r="G23" s="24"/>
      <c r="H23" s="62">
        <f t="shared" si="0"/>
        <v>0</v>
      </c>
      <c r="I23" s="43">
        <v>21</v>
      </c>
    </row>
    <row r="24" spans="1:9" s="6" customFormat="1" ht="13.5" customHeight="1">
      <c r="A24" s="21">
        <v>11</v>
      </c>
      <c r="B24" s="56">
        <v>11</v>
      </c>
      <c r="C24" s="22" t="s">
        <v>58</v>
      </c>
      <c r="D24" s="22" t="s">
        <v>223</v>
      </c>
      <c r="E24" s="22" t="s">
        <v>37</v>
      </c>
      <c r="F24" s="23">
        <v>36.015</v>
      </c>
      <c r="G24" s="24"/>
      <c r="H24" s="62">
        <f t="shared" si="0"/>
        <v>0</v>
      </c>
      <c r="I24" s="43">
        <v>21</v>
      </c>
    </row>
    <row r="25" spans="1:9" s="6" customFormat="1" ht="13.5" customHeight="1">
      <c r="A25" s="21">
        <v>12</v>
      </c>
      <c r="B25" s="56">
        <v>11</v>
      </c>
      <c r="C25" s="22" t="s">
        <v>63</v>
      </c>
      <c r="D25" s="22" t="s">
        <v>224</v>
      </c>
      <c r="E25" s="22" t="s">
        <v>37</v>
      </c>
      <c r="F25" s="23">
        <v>15.435</v>
      </c>
      <c r="G25" s="24"/>
      <c r="H25" s="62">
        <f t="shared" si="0"/>
        <v>0</v>
      </c>
      <c r="I25" s="43">
        <v>21</v>
      </c>
    </row>
    <row r="26" spans="1:9" s="6" customFormat="1" ht="24" customHeight="1">
      <c r="A26" s="21">
        <v>13</v>
      </c>
      <c r="B26" s="56">
        <v>11</v>
      </c>
      <c r="C26" s="22" t="s">
        <v>65</v>
      </c>
      <c r="D26" s="22" t="s">
        <v>66</v>
      </c>
      <c r="E26" s="22" t="s">
        <v>37</v>
      </c>
      <c r="F26" s="23">
        <v>15.345</v>
      </c>
      <c r="G26" s="24"/>
      <c r="H26" s="62">
        <f t="shared" si="0"/>
        <v>0</v>
      </c>
      <c r="I26" s="43">
        <v>21</v>
      </c>
    </row>
    <row r="27" spans="1:9" s="6" customFormat="1" ht="13.5" customHeight="1">
      <c r="A27" s="77">
        <v>14</v>
      </c>
      <c r="B27" s="78">
        <v>11</v>
      </c>
      <c r="C27" s="79" t="s">
        <v>69</v>
      </c>
      <c r="D27" s="79" t="s">
        <v>225</v>
      </c>
      <c r="E27" s="79" t="s">
        <v>19</v>
      </c>
      <c r="F27" s="80">
        <v>41.16</v>
      </c>
      <c r="G27" s="24"/>
      <c r="H27" s="62">
        <f t="shared" si="0"/>
        <v>0</v>
      </c>
      <c r="I27" s="43">
        <v>21</v>
      </c>
    </row>
    <row r="28" spans="1:9" s="6" customFormat="1" ht="13.5" customHeight="1">
      <c r="A28" s="77">
        <v>15</v>
      </c>
      <c r="B28" s="78">
        <v>11</v>
      </c>
      <c r="C28" s="79" t="s">
        <v>71</v>
      </c>
      <c r="D28" s="79" t="s">
        <v>72</v>
      </c>
      <c r="E28" s="79" t="s">
        <v>19</v>
      </c>
      <c r="F28" s="80">
        <v>41.16</v>
      </c>
      <c r="G28" s="24"/>
      <c r="H28" s="62">
        <f t="shared" si="0"/>
        <v>0</v>
      </c>
      <c r="I28" s="43">
        <v>21</v>
      </c>
    </row>
    <row r="29" spans="1:9" s="6" customFormat="1" ht="13.5" customHeight="1">
      <c r="A29" s="95">
        <v>16</v>
      </c>
      <c r="B29" s="96">
        <v>11</v>
      </c>
      <c r="C29" s="97" t="s">
        <v>73</v>
      </c>
      <c r="D29" s="97" t="s">
        <v>74</v>
      </c>
      <c r="E29" s="97" t="s">
        <v>75</v>
      </c>
      <c r="F29" s="98">
        <v>1.762</v>
      </c>
      <c r="G29" s="47"/>
      <c r="H29" s="70">
        <f t="shared" si="0"/>
        <v>0</v>
      </c>
      <c r="I29" s="43">
        <v>21</v>
      </c>
    </row>
    <row r="30" spans="1:9" s="6" customFormat="1" ht="24" customHeight="1" thickBot="1">
      <c r="A30" s="99">
        <v>17</v>
      </c>
      <c r="B30" s="100">
        <v>11</v>
      </c>
      <c r="C30" s="101" t="s">
        <v>78</v>
      </c>
      <c r="D30" s="101" t="s">
        <v>79</v>
      </c>
      <c r="E30" s="101" t="s">
        <v>37</v>
      </c>
      <c r="F30" s="102">
        <v>3.43</v>
      </c>
      <c r="G30" s="28"/>
      <c r="H30" s="65">
        <f t="shared" si="0"/>
        <v>0</v>
      </c>
      <c r="I30" s="48">
        <v>21</v>
      </c>
    </row>
    <row r="31" spans="1:9" s="6" customFormat="1" ht="21" customHeight="1" thickBot="1">
      <c r="A31" s="13"/>
      <c r="B31" s="13"/>
      <c r="C31" s="14" t="s">
        <v>11</v>
      </c>
      <c r="D31" s="14" t="s">
        <v>86</v>
      </c>
      <c r="E31" s="14"/>
      <c r="F31" s="15"/>
      <c r="G31" s="16"/>
      <c r="H31" s="68">
        <f>SUM(H32)</f>
        <v>0</v>
      </c>
      <c r="I31" s="41"/>
    </row>
    <row r="32" spans="1:9" s="6" customFormat="1" ht="13.5" customHeight="1" thickBot="1">
      <c r="A32" s="29">
        <v>18</v>
      </c>
      <c r="B32" s="59">
        <v>11</v>
      </c>
      <c r="C32" s="30" t="s">
        <v>87</v>
      </c>
      <c r="D32" s="30" t="s">
        <v>213</v>
      </c>
      <c r="E32" s="30" t="s">
        <v>37</v>
      </c>
      <c r="F32" s="31">
        <v>3.43</v>
      </c>
      <c r="G32" s="32"/>
      <c r="H32" s="66">
        <f>F32*G32</f>
        <v>0</v>
      </c>
      <c r="I32" s="49">
        <v>21</v>
      </c>
    </row>
    <row r="33" spans="1:9" s="6" customFormat="1" ht="21" customHeight="1" thickBot="1">
      <c r="A33" s="13"/>
      <c r="B33" s="13"/>
      <c r="C33" s="14" t="s">
        <v>13</v>
      </c>
      <c r="D33" s="14" t="s">
        <v>104</v>
      </c>
      <c r="E33" s="14"/>
      <c r="F33" s="15"/>
      <c r="G33" s="16"/>
      <c r="H33" s="68">
        <f>SUM(H34:H38)</f>
        <v>0</v>
      </c>
      <c r="I33" s="41"/>
    </row>
    <row r="34" spans="1:9" s="6" customFormat="1" ht="13.5" customHeight="1">
      <c r="A34" s="17">
        <v>19</v>
      </c>
      <c r="B34" s="55">
        <v>11</v>
      </c>
      <c r="C34" s="18" t="s">
        <v>170</v>
      </c>
      <c r="D34" s="18" t="s">
        <v>171</v>
      </c>
      <c r="E34" s="18" t="s">
        <v>85</v>
      </c>
      <c r="F34" s="19">
        <v>2</v>
      </c>
      <c r="G34" s="20"/>
      <c r="H34" s="63">
        <f>F34*G34</f>
        <v>0</v>
      </c>
      <c r="I34" s="42">
        <v>21</v>
      </c>
    </row>
    <row r="35" spans="1:9" s="6" customFormat="1" ht="24" customHeight="1">
      <c r="A35" s="21">
        <v>20</v>
      </c>
      <c r="B35" s="56">
        <v>11</v>
      </c>
      <c r="C35" s="22" t="s">
        <v>166</v>
      </c>
      <c r="D35" s="22" t="s">
        <v>167</v>
      </c>
      <c r="E35" s="22" t="s">
        <v>34</v>
      </c>
      <c r="F35" s="23">
        <v>34.3</v>
      </c>
      <c r="G35" s="24"/>
      <c r="H35" s="62">
        <f>F35*G35</f>
        <v>0</v>
      </c>
      <c r="I35" s="43">
        <v>21</v>
      </c>
    </row>
    <row r="36" spans="1:9" s="6" customFormat="1" ht="24" customHeight="1">
      <c r="A36" s="44">
        <v>21</v>
      </c>
      <c r="B36" s="57">
        <v>11</v>
      </c>
      <c r="C36" s="45" t="s">
        <v>168</v>
      </c>
      <c r="D36" s="45" t="s">
        <v>169</v>
      </c>
      <c r="E36" s="45" t="s">
        <v>34</v>
      </c>
      <c r="F36" s="46">
        <v>34.815</v>
      </c>
      <c r="G36" s="47"/>
      <c r="H36" s="70">
        <f>F36*G36</f>
        <v>0</v>
      </c>
      <c r="I36" s="43">
        <v>21</v>
      </c>
    </row>
    <row r="37" spans="1:9" s="6" customFormat="1" ht="13.5" customHeight="1">
      <c r="A37" s="21">
        <v>22</v>
      </c>
      <c r="B37" s="56">
        <v>11</v>
      </c>
      <c r="C37" s="22" t="s">
        <v>174</v>
      </c>
      <c r="D37" s="22" t="s">
        <v>212</v>
      </c>
      <c r="E37" s="22" t="s">
        <v>85</v>
      </c>
      <c r="F37" s="23">
        <v>2</v>
      </c>
      <c r="G37" s="24"/>
      <c r="H37" s="62">
        <f>F37*G37</f>
        <v>0</v>
      </c>
      <c r="I37" s="43">
        <v>21</v>
      </c>
    </row>
    <row r="38" spans="1:9" s="6" customFormat="1" ht="13.5" customHeight="1" thickBot="1">
      <c r="A38" s="25">
        <v>23</v>
      </c>
      <c r="B38" s="58">
        <v>11</v>
      </c>
      <c r="C38" s="26" t="s">
        <v>126</v>
      </c>
      <c r="D38" s="26" t="s">
        <v>127</v>
      </c>
      <c r="E38" s="26" t="s">
        <v>34</v>
      </c>
      <c r="F38" s="27">
        <v>34.3</v>
      </c>
      <c r="G38" s="28"/>
      <c r="H38" s="65">
        <f>F38*G38</f>
        <v>0</v>
      </c>
      <c r="I38" s="48">
        <v>21</v>
      </c>
    </row>
    <row r="39" spans="1:9" s="6" customFormat="1" ht="21" customHeight="1" thickBot="1">
      <c r="A39" s="13"/>
      <c r="B39" s="13"/>
      <c r="C39" s="14" t="s">
        <v>138</v>
      </c>
      <c r="D39" s="14" t="s">
        <v>139</v>
      </c>
      <c r="E39" s="14"/>
      <c r="F39" s="15"/>
      <c r="G39" s="16"/>
      <c r="H39" s="68">
        <f>SUM(H40)</f>
        <v>0</v>
      </c>
      <c r="I39" s="41"/>
    </row>
    <row r="40" spans="1:9" s="6" customFormat="1" ht="24" customHeight="1" thickBot="1">
      <c r="A40" s="29">
        <v>24</v>
      </c>
      <c r="B40" s="59">
        <v>11</v>
      </c>
      <c r="C40" s="30" t="s">
        <v>140</v>
      </c>
      <c r="D40" s="30" t="s">
        <v>185</v>
      </c>
      <c r="E40" s="30" t="s">
        <v>62</v>
      </c>
      <c r="F40" s="31">
        <v>7.553</v>
      </c>
      <c r="G40" s="32"/>
      <c r="H40" s="66">
        <f>F40*G40</f>
        <v>0</v>
      </c>
      <c r="I40" s="49">
        <v>21</v>
      </c>
    </row>
    <row r="41" spans="1:9" s="6" customFormat="1" ht="21" customHeight="1">
      <c r="A41" s="13"/>
      <c r="B41" s="13"/>
      <c r="C41" s="14" t="s">
        <v>142</v>
      </c>
      <c r="D41" s="14" t="s">
        <v>143</v>
      </c>
      <c r="E41" s="14"/>
      <c r="F41" s="15"/>
      <c r="G41" s="16"/>
      <c r="H41" s="16">
        <f>H42</f>
        <v>0</v>
      </c>
      <c r="I41" s="41"/>
    </row>
    <row r="42" spans="1:9" s="6" customFormat="1" ht="21" customHeight="1" thickBot="1">
      <c r="A42" s="13"/>
      <c r="B42" s="13"/>
      <c r="C42" s="14" t="s">
        <v>144</v>
      </c>
      <c r="D42" s="14" t="s">
        <v>145</v>
      </c>
      <c r="E42" s="14"/>
      <c r="F42" s="15"/>
      <c r="G42" s="16"/>
      <c r="H42" s="68">
        <f>SUM(H43:H44)</f>
        <v>0</v>
      </c>
      <c r="I42" s="41"/>
    </row>
    <row r="43" spans="1:9" s="6" customFormat="1" ht="13.5" customHeight="1">
      <c r="A43" s="17">
        <v>25</v>
      </c>
      <c r="B43" s="55">
        <v>11</v>
      </c>
      <c r="C43" s="18" t="s">
        <v>186</v>
      </c>
      <c r="D43" s="18" t="s">
        <v>187</v>
      </c>
      <c r="E43" s="18" t="s">
        <v>148</v>
      </c>
      <c r="F43" s="19">
        <v>2</v>
      </c>
      <c r="G43" s="20"/>
      <c r="H43" s="63">
        <f>F43*G43</f>
        <v>0</v>
      </c>
      <c r="I43" s="42">
        <v>21</v>
      </c>
    </row>
    <row r="44" spans="1:9" s="6" customFormat="1" ht="13.5" customHeight="1" thickBot="1">
      <c r="A44" s="25">
        <v>26</v>
      </c>
      <c r="B44" s="58">
        <v>11</v>
      </c>
      <c r="C44" s="26" t="s">
        <v>188</v>
      </c>
      <c r="D44" s="26" t="s">
        <v>189</v>
      </c>
      <c r="E44" s="26" t="s">
        <v>34</v>
      </c>
      <c r="F44" s="27">
        <v>34.3</v>
      </c>
      <c r="G44" s="28"/>
      <c r="H44" s="65">
        <f>F44*G44</f>
        <v>0</v>
      </c>
      <c r="I44" s="48">
        <v>21</v>
      </c>
    </row>
    <row r="45" spans="1:9" s="6" customFormat="1" ht="21" customHeight="1">
      <c r="A45" s="33"/>
      <c r="B45" s="33"/>
      <c r="C45" s="34"/>
      <c r="D45" s="34" t="s">
        <v>151</v>
      </c>
      <c r="E45" s="34"/>
      <c r="F45" s="35"/>
      <c r="G45" s="36"/>
      <c r="H45" s="36">
        <f>H12+H41</f>
        <v>0</v>
      </c>
      <c r="I45" s="41"/>
    </row>
    <row r="46" ht="12" customHeight="1">
      <c r="I46" s="41"/>
    </row>
    <row r="47" ht="12" customHeight="1">
      <c r="I47" s="41"/>
    </row>
    <row r="48" ht="12" customHeight="1">
      <c r="I48" s="41"/>
    </row>
    <row r="49" ht="12" customHeight="1">
      <c r="I49" s="41"/>
    </row>
    <row r="50" ht="12" customHeight="1">
      <c r="I50" s="41"/>
    </row>
    <row r="51" ht="12" customHeight="1">
      <c r="I51" s="41"/>
    </row>
    <row r="52" ht="12" customHeight="1">
      <c r="I52" s="41"/>
    </row>
    <row r="53" ht="12" customHeight="1">
      <c r="I53" s="41"/>
    </row>
    <row r="54" ht="12" customHeight="1">
      <c r="I54" s="41"/>
    </row>
    <row r="55" ht="12" customHeight="1">
      <c r="I55" s="41"/>
    </row>
    <row r="56" ht="12" customHeight="1">
      <c r="I56" s="41"/>
    </row>
    <row r="57" ht="12" customHeight="1">
      <c r="I57" s="41"/>
    </row>
    <row r="58" ht="12" customHeight="1">
      <c r="I58" s="41"/>
    </row>
    <row r="59" ht="12" customHeight="1">
      <c r="I59" s="41"/>
    </row>
    <row r="60" ht="12" customHeight="1">
      <c r="I60" s="41"/>
    </row>
    <row r="61" ht="12" customHeight="1">
      <c r="I61" s="41"/>
    </row>
    <row r="62" ht="12" customHeight="1">
      <c r="I62" s="41"/>
    </row>
    <row r="63" ht="12" customHeight="1">
      <c r="I63" s="41"/>
    </row>
    <row r="64" ht="12" customHeight="1">
      <c r="I64" s="41"/>
    </row>
    <row r="65" ht="12" customHeight="1">
      <c r="I65" s="41"/>
    </row>
    <row r="66" ht="12" customHeight="1">
      <c r="I66" s="41"/>
    </row>
    <row r="67" ht="12" customHeight="1">
      <c r="I67" s="41"/>
    </row>
    <row r="68" ht="12" customHeight="1">
      <c r="I68" s="41"/>
    </row>
    <row r="69" ht="12" customHeight="1">
      <c r="I69" s="41"/>
    </row>
    <row r="70" ht="12" customHeight="1">
      <c r="I70" s="41"/>
    </row>
    <row r="71" ht="12" customHeight="1">
      <c r="I71" s="41"/>
    </row>
    <row r="72" ht="12" customHeight="1">
      <c r="I72" s="41"/>
    </row>
    <row r="73" ht="12" customHeight="1">
      <c r="I73" s="41"/>
    </row>
    <row r="74" ht="12" customHeight="1">
      <c r="I74" s="41"/>
    </row>
    <row r="75" ht="12" customHeight="1">
      <c r="I75" s="41"/>
    </row>
    <row r="76" ht="12" customHeight="1">
      <c r="I76" s="41"/>
    </row>
    <row r="77" ht="12" customHeight="1">
      <c r="I77" s="41"/>
    </row>
    <row r="78" ht="12" customHeight="1">
      <c r="I78" s="41"/>
    </row>
    <row r="79" ht="12" customHeight="1">
      <c r="I79" s="41"/>
    </row>
    <row r="80" ht="12" customHeight="1">
      <c r="I80" s="41"/>
    </row>
    <row r="81" ht="12" customHeight="1">
      <c r="I81" s="41"/>
    </row>
    <row r="82" ht="12" customHeight="1">
      <c r="I82" s="41"/>
    </row>
    <row r="83" ht="12" customHeight="1">
      <c r="I83" s="41"/>
    </row>
    <row r="84" ht="12" customHeight="1">
      <c r="I84" s="41"/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3-7-755 r.0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77"/>
  <sheetViews>
    <sheetView showGridLines="0" view="pageBreakPreview" zoomScaleSheetLayoutView="100" zoomScalePageLayoutView="0" workbookViewId="0" topLeftCell="A44">
      <selection activeCell="D73" sqref="D73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253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247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248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249</v>
      </c>
      <c r="B4" s="9"/>
      <c r="C4" s="8"/>
      <c r="D4" s="9" t="s">
        <v>232</v>
      </c>
      <c r="E4" s="8"/>
      <c r="F4" s="10"/>
      <c r="G4" s="8"/>
      <c r="H4" s="8"/>
      <c r="I4" s="8"/>
    </row>
    <row r="5" spans="1:9" s="6" customFormat="1" ht="12.75" customHeight="1">
      <c r="A5" s="10" t="s">
        <v>0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1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250</v>
      </c>
      <c r="B7" s="10"/>
      <c r="C7" s="8"/>
      <c r="D7" s="8" t="s">
        <v>252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2</v>
      </c>
      <c r="B9" s="11" t="s">
        <v>251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246</v>
      </c>
    </row>
    <row r="10" spans="1:9" s="6" customFormat="1" ht="12.75" customHeight="1" thickBot="1">
      <c r="A10" s="11" t="s">
        <v>9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14</v>
      </c>
      <c r="D12" s="14" t="s">
        <v>15</v>
      </c>
      <c r="E12" s="14"/>
      <c r="F12" s="15"/>
      <c r="G12" s="16"/>
      <c r="H12" s="16">
        <f>H13+H38+H41+H44+H51+H66+H71</f>
        <v>0</v>
      </c>
    </row>
    <row r="13" spans="1:8" s="6" customFormat="1" ht="21" customHeight="1" thickBot="1">
      <c r="A13" s="13"/>
      <c r="B13" s="13"/>
      <c r="C13" s="14" t="s">
        <v>9</v>
      </c>
      <c r="D13" s="14" t="s">
        <v>16</v>
      </c>
      <c r="E13" s="14"/>
      <c r="F13" s="15"/>
      <c r="G13" s="16"/>
      <c r="H13" s="68">
        <f>SUM(H14:H37)</f>
        <v>0</v>
      </c>
    </row>
    <row r="14" spans="1:9" s="6" customFormat="1" ht="13.5" customHeight="1">
      <c r="A14" s="17">
        <v>1</v>
      </c>
      <c r="B14" s="55">
        <v>16</v>
      </c>
      <c r="C14" s="18" t="s">
        <v>17</v>
      </c>
      <c r="D14" s="18" t="s">
        <v>226</v>
      </c>
      <c r="E14" s="18" t="s">
        <v>19</v>
      </c>
      <c r="F14" s="19">
        <v>349.96</v>
      </c>
      <c r="G14" s="20"/>
      <c r="H14" s="63">
        <f>F14*G14</f>
        <v>0</v>
      </c>
      <c r="I14" s="42">
        <v>21</v>
      </c>
    </row>
    <row r="15" spans="1:9" s="6" customFormat="1" ht="24" customHeight="1">
      <c r="A15" s="21">
        <v>2</v>
      </c>
      <c r="B15" s="56">
        <v>16</v>
      </c>
      <c r="C15" s="22" t="s">
        <v>20</v>
      </c>
      <c r="D15" s="22" t="s">
        <v>21</v>
      </c>
      <c r="E15" s="22" t="s">
        <v>19</v>
      </c>
      <c r="F15" s="23">
        <v>349.96</v>
      </c>
      <c r="G15" s="24"/>
      <c r="H15" s="62">
        <f>F15*G15</f>
        <v>0</v>
      </c>
      <c r="I15" s="43">
        <v>21</v>
      </c>
    </row>
    <row r="16" spans="1:9" s="6" customFormat="1" ht="13.5" customHeight="1">
      <c r="A16" s="21">
        <v>3</v>
      </c>
      <c r="B16" s="56">
        <v>16</v>
      </c>
      <c r="C16" s="22" t="s">
        <v>22</v>
      </c>
      <c r="D16" s="22" t="s">
        <v>233</v>
      </c>
      <c r="E16" s="22" t="s">
        <v>19</v>
      </c>
      <c r="F16" s="23">
        <v>349.96</v>
      </c>
      <c r="G16" s="24"/>
      <c r="H16" s="62">
        <f aca="true" t="shared" si="0" ref="H16:H37">F16*G16</f>
        <v>0</v>
      </c>
      <c r="I16" s="43">
        <v>21</v>
      </c>
    </row>
    <row r="17" spans="1:9" s="6" customFormat="1" ht="24" customHeight="1">
      <c r="A17" s="21">
        <v>4</v>
      </c>
      <c r="B17" s="56">
        <v>16</v>
      </c>
      <c r="C17" s="22" t="s">
        <v>24</v>
      </c>
      <c r="D17" s="22" t="s">
        <v>25</v>
      </c>
      <c r="E17" s="22" t="s">
        <v>19</v>
      </c>
      <c r="F17" s="23">
        <v>468.08</v>
      </c>
      <c r="G17" s="24"/>
      <c r="H17" s="62">
        <f t="shared" si="0"/>
        <v>0</v>
      </c>
      <c r="I17" s="43">
        <v>21</v>
      </c>
    </row>
    <row r="18" spans="1:9" s="6" customFormat="1" ht="24" customHeight="1">
      <c r="A18" s="21">
        <v>5</v>
      </c>
      <c r="B18" s="56">
        <v>16</v>
      </c>
      <c r="C18" s="22" t="s">
        <v>26</v>
      </c>
      <c r="D18" s="22" t="s">
        <v>27</v>
      </c>
      <c r="E18" s="22" t="s">
        <v>28</v>
      </c>
      <c r="F18" s="23">
        <v>936</v>
      </c>
      <c r="G18" s="24"/>
      <c r="H18" s="62">
        <f t="shared" si="0"/>
        <v>0</v>
      </c>
      <c r="I18" s="43">
        <v>21</v>
      </c>
    </row>
    <row r="19" spans="1:9" s="6" customFormat="1" ht="24" customHeight="1">
      <c r="A19" s="21">
        <v>6</v>
      </c>
      <c r="B19" s="56">
        <v>16</v>
      </c>
      <c r="C19" s="22" t="s">
        <v>29</v>
      </c>
      <c r="D19" s="22" t="s">
        <v>30</v>
      </c>
      <c r="E19" s="22" t="s">
        <v>31</v>
      </c>
      <c r="F19" s="23">
        <v>39</v>
      </c>
      <c r="G19" s="24"/>
      <c r="H19" s="62">
        <f t="shared" si="0"/>
        <v>0</v>
      </c>
      <c r="I19" s="43">
        <v>21</v>
      </c>
    </row>
    <row r="20" spans="1:9" s="6" customFormat="1" ht="13.5" customHeight="1">
      <c r="A20" s="21">
        <v>7</v>
      </c>
      <c r="B20" s="56">
        <v>16</v>
      </c>
      <c r="C20" s="22" t="s">
        <v>32</v>
      </c>
      <c r="D20" s="22" t="s">
        <v>234</v>
      </c>
      <c r="E20" s="22" t="s">
        <v>34</v>
      </c>
      <c r="F20" s="23">
        <v>19.2</v>
      </c>
      <c r="G20" s="24"/>
      <c r="H20" s="62">
        <f t="shared" si="0"/>
        <v>0</v>
      </c>
      <c r="I20" s="43">
        <v>21</v>
      </c>
    </row>
    <row r="21" spans="1:9" s="6" customFormat="1" ht="24" customHeight="1">
      <c r="A21" s="21">
        <v>8</v>
      </c>
      <c r="B21" s="56">
        <v>16</v>
      </c>
      <c r="C21" s="22" t="s">
        <v>193</v>
      </c>
      <c r="D21" s="22" t="s">
        <v>194</v>
      </c>
      <c r="E21" s="22" t="s">
        <v>34</v>
      </c>
      <c r="F21" s="23">
        <v>2.4</v>
      </c>
      <c r="G21" s="24"/>
      <c r="H21" s="62">
        <f t="shared" si="0"/>
        <v>0</v>
      </c>
      <c r="I21" s="43">
        <v>21</v>
      </c>
    </row>
    <row r="22" spans="1:9" s="6" customFormat="1" ht="13.5" customHeight="1">
      <c r="A22" s="21">
        <v>9</v>
      </c>
      <c r="B22" s="56">
        <v>16</v>
      </c>
      <c r="C22" s="22" t="s">
        <v>35</v>
      </c>
      <c r="D22" s="22" t="s">
        <v>36</v>
      </c>
      <c r="E22" s="22" t="s">
        <v>37</v>
      </c>
      <c r="F22" s="23">
        <v>4.32</v>
      </c>
      <c r="G22" s="24"/>
      <c r="H22" s="62">
        <f t="shared" si="0"/>
        <v>0</v>
      </c>
      <c r="I22" s="43">
        <v>21</v>
      </c>
    </row>
    <row r="23" spans="1:9" s="6" customFormat="1" ht="24" customHeight="1">
      <c r="A23" s="21">
        <v>10</v>
      </c>
      <c r="B23" s="56">
        <v>16</v>
      </c>
      <c r="C23" s="22" t="s">
        <v>40</v>
      </c>
      <c r="D23" s="22" t="s">
        <v>41</v>
      </c>
      <c r="E23" s="22" t="s">
        <v>37</v>
      </c>
      <c r="F23" s="23">
        <v>545.496</v>
      </c>
      <c r="G23" s="24"/>
      <c r="H23" s="62">
        <f t="shared" si="0"/>
        <v>0</v>
      </c>
      <c r="I23" s="43">
        <v>21</v>
      </c>
    </row>
    <row r="24" spans="1:9" s="6" customFormat="1" ht="13.5" customHeight="1">
      <c r="A24" s="21">
        <v>11</v>
      </c>
      <c r="B24" s="56">
        <v>16</v>
      </c>
      <c r="C24" s="22" t="s">
        <v>42</v>
      </c>
      <c r="D24" s="22" t="s">
        <v>218</v>
      </c>
      <c r="E24" s="22" t="s">
        <v>37</v>
      </c>
      <c r="F24" s="23">
        <v>545.496</v>
      </c>
      <c r="G24" s="24"/>
      <c r="H24" s="62">
        <f t="shared" si="0"/>
        <v>0</v>
      </c>
      <c r="I24" s="43">
        <v>21</v>
      </c>
    </row>
    <row r="25" spans="1:9" s="6" customFormat="1" ht="13.5" customHeight="1">
      <c r="A25" s="21">
        <v>12</v>
      </c>
      <c r="B25" s="56">
        <v>16</v>
      </c>
      <c r="C25" s="22" t="s">
        <v>44</v>
      </c>
      <c r="D25" s="22" t="s">
        <v>219</v>
      </c>
      <c r="E25" s="22" t="s">
        <v>19</v>
      </c>
      <c r="F25" s="23">
        <v>693.066</v>
      </c>
      <c r="G25" s="24"/>
      <c r="H25" s="62">
        <f t="shared" si="0"/>
        <v>0</v>
      </c>
      <c r="I25" s="43">
        <v>21</v>
      </c>
    </row>
    <row r="26" spans="1:9" s="6" customFormat="1" ht="13.5" customHeight="1">
      <c r="A26" s="21">
        <v>13</v>
      </c>
      <c r="B26" s="56">
        <v>16</v>
      </c>
      <c r="C26" s="22" t="s">
        <v>195</v>
      </c>
      <c r="D26" s="22" t="s">
        <v>196</v>
      </c>
      <c r="E26" s="22" t="s">
        <v>19</v>
      </c>
      <c r="F26" s="23">
        <v>433.525</v>
      </c>
      <c r="G26" s="24"/>
      <c r="H26" s="62">
        <f t="shared" si="0"/>
        <v>0</v>
      </c>
      <c r="I26" s="43">
        <v>21</v>
      </c>
    </row>
    <row r="27" spans="1:9" s="6" customFormat="1" ht="13.5" customHeight="1">
      <c r="A27" s="21">
        <v>14</v>
      </c>
      <c r="B27" s="56">
        <v>16</v>
      </c>
      <c r="C27" s="22" t="s">
        <v>46</v>
      </c>
      <c r="D27" s="22" t="s">
        <v>220</v>
      </c>
      <c r="E27" s="22" t="s">
        <v>19</v>
      </c>
      <c r="F27" s="23">
        <v>693.066</v>
      </c>
      <c r="G27" s="24"/>
      <c r="H27" s="62">
        <f t="shared" si="0"/>
        <v>0</v>
      </c>
      <c r="I27" s="43">
        <v>21</v>
      </c>
    </row>
    <row r="28" spans="1:9" s="6" customFormat="1" ht="13.5" customHeight="1">
      <c r="A28" s="21">
        <v>15</v>
      </c>
      <c r="B28" s="56">
        <v>16</v>
      </c>
      <c r="C28" s="22" t="s">
        <v>235</v>
      </c>
      <c r="D28" s="22" t="s">
        <v>236</v>
      </c>
      <c r="E28" s="22" t="s">
        <v>19</v>
      </c>
      <c r="F28" s="23">
        <v>433.525</v>
      </c>
      <c r="G28" s="24"/>
      <c r="H28" s="62">
        <f t="shared" si="0"/>
        <v>0</v>
      </c>
      <c r="I28" s="43">
        <v>21</v>
      </c>
    </row>
    <row r="29" spans="1:9" s="6" customFormat="1" ht="13.5" customHeight="1">
      <c r="A29" s="21">
        <v>16</v>
      </c>
      <c r="B29" s="56">
        <v>16</v>
      </c>
      <c r="C29" s="22" t="s">
        <v>48</v>
      </c>
      <c r="D29" s="22" t="s">
        <v>221</v>
      </c>
      <c r="E29" s="22" t="s">
        <v>37</v>
      </c>
      <c r="F29" s="23">
        <v>545.496</v>
      </c>
      <c r="G29" s="24"/>
      <c r="H29" s="62">
        <f t="shared" si="0"/>
        <v>0</v>
      </c>
      <c r="I29" s="43">
        <v>21</v>
      </c>
    </row>
    <row r="30" spans="1:9" s="6" customFormat="1" ht="24" customHeight="1">
      <c r="A30" s="21">
        <v>17</v>
      </c>
      <c r="B30" s="56">
        <v>16</v>
      </c>
      <c r="C30" s="22" t="s">
        <v>237</v>
      </c>
      <c r="D30" s="22" t="s">
        <v>238</v>
      </c>
      <c r="E30" s="22" t="s">
        <v>37</v>
      </c>
      <c r="F30" s="23">
        <v>545.496</v>
      </c>
      <c r="G30" s="24"/>
      <c r="H30" s="62">
        <f t="shared" si="0"/>
        <v>0</v>
      </c>
      <c r="I30" s="43">
        <v>21</v>
      </c>
    </row>
    <row r="31" spans="1:9" s="6" customFormat="1" ht="13.5" customHeight="1">
      <c r="A31" s="21">
        <v>18</v>
      </c>
      <c r="B31" s="56">
        <v>16</v>
      </c>
      <c r="C31" s="22" t="s">
        <v>56</v>
      </c>
      <c r="D31" s="22" t="s">
        <v>57</v>
      </c>
      <c r="E31" s="22" t="s">
        <v>37</v>
      </c>
      <c r="F31" s="23">
        <v>545.496</v>
      </c>
      <c r="G31" s="24"/>
      <c r="H31" s="62">
        <f t="shared" si="0"/>
        <v>0</v>
      </c>
      <c r="I31" s="43">
        <v>21</v>
      </c>
    </row>
    <row r="32" spans="1:9" s="6" customFormat="1" ht="13.5" customHeight="1">
      <c r="A32" s="21">
        <v>19</v>
      </c>
      <c r="B32" s="56">
        <v>16</v>
      </c>
      <c r="C32" s="22" t="s">
        <v>58</v>
      </c>
      <c r="D32" s="22" t="s">
        <v>223</v>
      </c>
      <c r="E32" s="22" t="s">
        <v>37</v>
      </c>
      <c r="F32" s="23">
        <v>302.582</v>
      </c>
      <c r="G32" s="24"/>
      <c r="H32" s="62">
        <f t="shared" si="0"/>
        <v>0</v>
      </c>
      <c r="I32" s="43">
        <v>21</v>
      </c>
    </row>
    <row r="33" spans="1:9" s="6" customFormat="1" ht="13.5" customHeight="1">
      <c r="A33" s="44">
        <v>20</v>
      </c>
      <c r="B33" s="57">
        <v>16</v>
      </c>
      <c r="C33" s="45" t="s">
        <v>60</v>
      </c>
      <c r="D33" s="45" t="s">
        <v>61</v>
      </c>
      <c r="E33" s="45" t="s">
        <v>62</v>
      </c>
      <c r="F33" s="46">
        <v>423.615</v>
      </c>
      <c r="G33" s="47"/>
      <c r="H33" s="70">
        <f t="shared" si="0"/>
        <v>0</v>
      </c>
      <c r="I33" s="43">
        <v>21</v>
      </c>
    </row>
    <row r="34" spans="1:9" s="6" customFormat="1" ht="13.5" customHeight="1">
      <c r="A34" s="21">
        <v>21</v>
      </c>
      <c r="B34" s="56">
        <v>16</v>
      </c>
      <c r="C34" s="22" t="s">
        <v>63</v>
      </c>
      <c r="D34" s="22" t="s">
        <v>224</v>
      </c>
      <c r="E34" s="22" t="s">
        <v>37</v>
      </c>
      <c r="F34" s="23">
        <v>171.958</v>
      </c>
      <c r="G34" s="24"/>
      <c r="H34" s="62">
        <f t="shared" si="0"/>
        <v>0</v>
      </c>
      <c r="I34" s="43">
        <v>21</v>
      </c>
    </row>
    <row r="35" spans="1:9" s="6" customFormat="1" ht="13.5" customHeight="1">
      <c r="A35" s="44">
        <v>22</v>
      </c>
      <c r="B35" s="57">
        <v>16</v>
      </c>
      <c r="C35" s="45" t="s">
        <v>67</v>
      </c>
      <c r="D35" s="45" t="s">
        <v>68</v>
      </c>
      <c r="E35" s="45" t="s">
        <v>62</v>
      </c>
      <c r="F35" s="46">
        <v>329.3</v>
      </c>
      <c r="G35" s="47"/>
      <c r="H35" s="70">
        <f t="shared" si="0"/>
        <v>0</v>
      </c>
      <c r="I35" s="43">
        <v>21</v>
      </c>
    </row>
    <row r="36" spans="1:9" s="6" customFormat="1" ht="24" customHeight="1">
      <c r="A36" s="21">
        <v>23</v>
      </c>
      <c r="B36" s="56">
        <v>16</v>
      </c>
      <c r="C36" s="22" t="s">
        <v>76</v>
      </c>
      <c r="D36" s="22" t="s">
        <v>77</v>
      </c>
      <c r="E36" s="22" t="s">
        <v>62</v>
      </c>
      <c r="F36" s="23">
        <v>594.417</v>
      </c>
      <c r="G36" s="24"/>
      <c r="H36" s="62">
        <f t="shared" si="0"/>
        <v>0</v>
      </c>
      <c r="I36" s="43">
        <v>21</v>
      </c>
    </row>
    <row r="37" spans="1:9" s="6" customFormat="1" ht="24" customHeight="1" thickBot="1">
      <c r="A37" s="25">
        <v>24</v>
      </c>
      <c r="B37" s="58">
        <v>16</v>
      </c>
      <c r="C37" s="26" t="s">
        <v>78</v>
      </c>
      <c r="D37" s="26" t="s">
        <v>79</v>
      </c>
      <c r="E37" s="26" t="s">
        <v>37</v>
      </c>
      <c r="F37" s="27">
        <v>545.496</v>
      </c>
      <c r="G37" s="28"/>
      <c r="H37" s="65">
        <f t="shared" si="0"/>
        <v>0</v>
      </c>
      <c r="I37" s="48">
        <v>21</v>
      </c>
    </row>
    <row r="38" spans="1:9" s="6" customFormat="1" ht="21" customHeight="1" thickBot="1">
      <c r="A38" s="13"/>
      <c r="B38" s="13"/>
      <c r="C38" s="14" t="s">
        <v>10</v>
      </c>
      <c r="D38" s="14" t="s">
        <v>80</v>
      </c>
      <c r="E38" s="14"/>
      <c r="F38" s="15"/>
      <c r="G38" s="16"/>
      <c r="H38" s="71">
        <f>SUM(H39:H40)</f>
        <v>0</v>
      </c>
      <c r="I38" s="41"/>
    </row>
    <row r="39" spans="1:9" s="6" customFormat="1" ht="24" customHeight="1">
      <c r="A39" s="17">
        <v>25</v>
      </c>
      <c r="B39" s="55">
        <v>16</v>
      </c>
      <c r="C39" s="18" t="s">
        <v>81</v>
      </c>
      <c r="D39" s="18" t="s">
        <v>82</v>
      </c>
      <c r="E39" s="18" t="s">
        <v>34</v>
      </c>
      <c r="F39" s="19">
        <v>264.55</v>
      </c>
      <c r="G39" s="20"/>
      <c r="H39" s="63">
        <f>F39*G39</f>
        <v>0</v>
      </c>
      <c r="I39" s="42">
        <v>21</v>
      </c>
    </row>
    <row r="40" spans="1:9" s="6" customFormat="1" ht="13.5" customHeight="1" thickBot="1">
      <c r="A40" s="25">
        <v>26</v>
      </c>
      <c r="B40" s="58">
        <v>16</v>
      </c>
      <c r="C40" s="26" t="s">
        <v>83</v>
      </c>
      <c r="D40" s="26" t="s">
        <v>84</v>
      </c>
      <c r="E40" s="26" t="s">
        <v>85</v>
      </c>
      <c r="F40" s="27">
        <v>6</v>
      </c>
      <c r="G40" s="28"/>
      <c r="H40" s="65">
        <f>F40*G40</f>
        <v>0</v>
      </c>
      <c r="I40" s="48">
        <v>21</v>
      </c>
    </row>
    <row r="41" spans="1:9" s="6" customFormat="1" ht="21" customHeight="1" thickBot="1">
      <c r="A41" s="13"/>
      <c r="B41" s="13"/>
      <c r="C41" s="14" t="s">
        <v>11</v>
      </c>
      <c r="D41" s="14" t="s">
        <v>86</v>
      </c>
      <c r="E41" s="14"/>
      <c r="F41" s="15"/>
      <c r="G41" s="16"/>
      <c r="H41" s="16">
        <f>SUM(H42:H43)</f>
        <v>0</v>
      </c>
      <c r="I41" s="41"/>
    </row>
    <row r="42" spans="1:9" s="6" customFormat="1" ht="13.5" customHeight="1">
      <c r="A42" s="17">
        <v>27</v>
      </c>
      <c r="B42" s="55">
        <v>16</v>
      </c>
      <c r="C42" s="18" t="s">
        <v>89</v>
      </c>
      <c r="D42" s="18" t="s">
        <v>90</v>
      </c>
      <c r="E42" s="18" t="s">
        <v>37</v>
      </c>
      <c r="F42" s="19">
        <v>31.536</v>
      </c>
      <c r="G42" s="20"/>
      <c r="H42" s="62">
        <f>F42*G42</f>
        <v>0</v>
      </c>
      <c r="I42" s="42">
        <v>21</v>
      </c>
    </row>
    <row r="43" spans="1:9" s="6" customFormat="1" ht="13.5" customHeight="1" thickBot="1">
      <c r="A43" s="25">
        <v>28</v>
      </c>
      <c r="B43" s="58">
        <v>16</v>
      </c>
      <c r="C43" s="26" t="s">
        <v>199</v>
      </c>
      <c r="D43" s="26" t="s">
        <v>200</v>
      </c>
      <c r="E43" s="26" t="s">
        <v>37</v>
      </c>
      <c r="F43" s="27">
        <v>18.922</v>
      </c>
      <c r="G43" s="28"/>
      <c r="H43" s="62">
        <f>F43*G43</f>
        <v>0</v>
      </c>
      <c r="I43" s="48">
        <v>21</v>
      </c>
    </row>
    <row r="44" spans="1:9" s="6" customFormat="1" ht="21" customHeight="1" thickBot="1">
      <c r="A44" s="13"/>
      <c r="B44" s="13"/>
      <c r="C44" s="14" t="s">
        <v>12</v>
      </c>
      <c r="D44" s="14" t="s">
        <v>91</v>
      </c>
      <c r="E44" s="14"/>
      <c r="F44" s="15"/>
      <c r="G44" s="16"/>
      <c r="H44" s="67">
        <f>SUM(H45:H50)</f>
        <v>0</v>
      </c>
      <c r="I44" s="41"/>
    </row>
    <row r="45" spans="1:9" s="6" customFormat="1" ht="13.5" customHeight="1">
      <c r="A45" s="17">
        <v>29</v>
      </c>
      <c r="B45" s="55">
        <v>16</v>
      </c>
      <c r="C45" s="18" t="s">
        <v>92</v>
      </c>
      <c r="D45" s="18" t="s">
        <v>93</v>
      </c>
      <c r="E45" s="18" t="s">
        <v>19</v>
      </c>
      <c r="F45" s="19">
        <v>349.96</v>
      </c>
      <c r="G45" s="20"/>
      <c r="H45" s="63">
        <f aca="true" t="shared" si="1" ref="H45:H50">F45*G45</f>
        <v>0</v>
      </c>
      <c r="I45" s="42">
        <v>21</v>
      </c>
    </row>
    <row r="46" spans="1:9" s="6" customFormat="1" ht="24" customHeight="1">
      <c r="A46" s="21">
        <v>30</v>
      </c>
      <c r="B46" s="56">
        <v>16</v>
      </c>
      <c r="C46" s="22" t="s">
        <v>94</v>
      </c>
      <c r="D46" s="22" t="s">
        <v>95</v>
      </c>
      <c r="E46" s="22" t="s">
        <v>19</v>
      </c>
      <c r="F46" s="23">
        <v>349.96</v>
      </c>
      <c r="G46" s="24"/>
      <c r="H46" s="62">
        <f t="shared" si="1"/>
        <v>0</v>
      </c>
      <c r="I46" s="43">
        <v>21</v>
      </c>
    </row>
    <row r="47" spans="1:9" s="6" customFormat="1" ht="24" customHeight="1">
      <c r="A47" s="21">
        <v>31</v>
      </c>
      <c r="B47" s="56">
        <v>16</v>
      </c>
      <c r="C47" s="22" t="s">
        <v>96</v>
      </c>
      <c r="D47" s="22" t="s">
        <v>97</v>
      </c>
      <c r="E47" s="22" t="s">
        <v>19</v>
      </c>
      <c r="F47" s="23">
        <v>349.96</v>
      </c>
      <c r="G47" s="24"/>
      <c r="H47" s="62">
        <f t="shared" si="1"/>
        <v>0</v>
      </c>
      <c r="I47" s="43">
        <v>21</v>
      </c>
    </row>
    <row r="48" spans="1:9" s="6" customFormat="1" ht="24" customHeight="1">
      <c r="A48" s="21">
        <v>32</v>
      </c>
      <c r="B48" s="56">
        <v>16</v>
      </c>
      <c r="C48" s="22" t="s">
        <v>98</v>
      </c>
      <c r="D48" s="22" t="s">
        <v>99</v>
      </c>
      <c r="E48" s="22" t="s">
        <v>19</v>
      </c>
      <c r="F48" s="23">
        <v>468.08</v>
      </c>
      <c r="G48" s="24"/>
      <c r="H48" s="62">
        <f t="shared" si="1"/>
        <v>0</v>
      </c>
      <c r="I48" s="43">
        <v>21</v>
      </c>
    </row>
    <row r="49" spans="1:9" s="6" customFormat="1" ht="24" customHeight="1">
      <c r="A49" s="21">
        <v>33</v>
      </c>
      <c r="B49" s="56">
        <v>16</v>
      </c>
      <c r="C49" s="22" t="s">
        <v>100</v>
      </c>
      <c r="D49" s="22" t="s">
        <v>101</v>
      </c>
      <c r="E49" s="22" t="s">
        <v>19</v>
      </c>
      <c r="F49" s="23">
        <v>349.96</v>
      </c>
      <c r="G49" s="24"/>
      <c r="H49" s="62">
        <f t="shared" si="1"/>
        <v>0</v>
      </c>
      <c r="I49" s="43">
        <v>21</v>
      </c>
    </row>
    <row r="50" spans="1:9" s="6" customFormat="1" ht="13.5" customHeight="1" thickBot="1">
      <c r="A50" s="85">
        <v>34</v>
      </c>
      <c r="B50" s="86">
        <v>16</v>
      </c>
      <c r="C50" s="87" t="s">
        <v>102</v>
      </c>
      <c r="D50" s="87" t="s">
        <v>103</v>
      </c>
      <c r="E50" s="87" t="s">
        <v>34</v>
      </c>
      <c r="F50" s="88">
        <v>557.7</v>
      </c>
      <c r="G50" s="28"/>
      <c r="H50" s="65">
        <f t="shared" si="1"/>
        <v>0</v>
      </c>
      <c r="I50" s="48">
        <v>21</v>
      </c>
    </row>
    <row r="51" spans="1:9" s="6" customFormat="1" ht="21" customHeight="1" thickBot="1">
      <c r="A51" s="13"/>
      <c r="B51" s="13"/>
      <c r="C51" s="14" t="s">
        <v>13</v>
      </c>
      <c r="D51" s="14" t="s">
        <v>104</v>
      </c>
      <c r="E51" s="14"/>
      <c r="F51" s="15"/>
      <c r="G51" s="16"/>
      <c r="H51" s="68">
        <f>SUM(H52:H65)</f>
        <v>0</v>
      </c>
      <c r="I51" s="41"/>
    </row>
    <row r="52" spans="1:9" s="6" customFormat="1" ht="24" customHeight="1">
      <c r="A52" s="17">
        <v>35</v>
      </c>
      <c r="B52" s="55">
        <v>16</v>
      </c>
      <c r="C52" s="18" t="s">
        <v>105</v>
      </c>
      <c r="D52" s="18" t="s">
        <v>106</v>
      </c>
      <c r="E52" s="18" t="s">
        <v>34</v>
      </c>
      <c r="F52" s="19">
        <v>264.55</v>
      </c>
      <c r="G52" s="20"/>
      <c r="H52" s="63">
        <f aca="true" t="shared" si="2" ref="H52:H65">F52*G52</f>
        <v>0</v>
      </c>
      <c r="I52" s="42">
        <v>21</v>
      </c>
    </row>
    <row r="53" spans="1:9" s="6" customFormat="1" ht="24" customHeight="1">
      <c r="A53" s="44">
        <v>36</v>
      </c>
      <c r="B53" s="57">
        <v>16</v>
      </c>
      <c r="C53" s="45" t="s">
        <v>107</v>
      </c>
      <c r="D53" s="45" t="s">
        <v>108</v>
      </c>
      <c r="E53" s="45" t="s">
        <v>34</v>
      </c>
      <c r="F53" s="46">
        <v>268.518</v>
      </c>
      <c r="G53" s="47"/>
      <c r="H53" s="70">
        <f t="shared" si="2"/>
        <v>0</v>
      </c>
      <c r="I53" s="43">
        <v>21</v>
      </c>
    </row>
    <row r="54" spans="1:9" s="6" customFormat="1" ht="24" customHeight="1">
      <c r="A54" s="21">
        <v>37</v>
      </c>
      <c r="B54" s="56">
        <v>16</v>
      </c>
      <c r="C54" s="22" t="s">
        <v>109</v>
      </c>
      <c r="D54" s="22" t="s">
        <v>110</v>
      </c>
      <c r="E54" s="22" t="s">
        <v>85</v>
      </c>
      <c r="F54" s="23">
        <v>15</v>
      </c>
      <c r="G54" s="24"/>
      <c r="H54" s="62">
        <f t="shared" si="2"/>
        <v>0</v>
      </c>
      <c r="I54" s="43">
        <v>21</v>
      </c>
    </row>
    <row r="55" spans="1:9" s="6" customFormat="1" ht="24" customHeight="1">
      <c r="A55" s="44">
        <v>38</v>
      </c>
      <c r="B55" s="57">
        <v>16</v>
      </c>
      <c r="C55" s="45" t="s">
        <v>111</v>
      </c>
      <c r="D55" s="45" t="s">
        <v>112</v>
      </c>
      <c r="E55" s="45" t="s">
        <v>85</v>
      </c>
      <c r="F55" s="46">
        <v>15</v>
      </c>
      <c r="G55" s="47"/>
      <c r="H55" s="70">
        <f t="shared" si="2"/>
        <v>0</v>
      </c>
      <c r="I55" s="43">
        <v>21</v>
      </c>
    </row>
    <row r="56" spans="1:9" s="6" customFormat="1" ht="24" customHeight="1">
      <c r="A56" s="21">
        <v>39</v>
      </c>
      <c r="B56" s="56">
        <v>16</v>
      </c>
      <c r="C56" s="22" t="s">
        <v>113</v>
      </c>
      <c r="D56" s="22" t="s">
        <v>114</v>
      </c>
      <c r="E56" s="22" t="s">
        <v>85</v>
      </c>
      <c r="F56" s="23">
        <v>10</v>
      </c>
      <c r="G56" s="24"/>
      <c r="H56" s="62">
        <f t="shared" si="2"/>
        <v>0</v>
      </c>
      <c r="I56" s="43">
        <v>21</v>
      </c>
    </row>
    <row r="57" spans="1:9" s="6" customFormat="1" ht="24" customHeight="1">
      <c r="A57" s="44">
        <v>40</v>
      </c>
      <c r="B57" s="57">
        <v>16</v>
      </c>
      <c r="C57" s="45" t="s">
        <v>115</v>
      </c>
      <c r="D57" s="45" t="s">
        <v>116</v>
      </c>
      <c r="E57" s="45" t="s">
        <v>85</v>
      </c>
      <c r="F57" s="46">
        <v>10</v>
      </c>
      <c r="G57" s="47"/>
      <c r="H57" s="70">
        <f t="shared" si="2"/>
        <v>0</v>
      </c>
      <c r="I57" s="43">
        <v>21</v>
      </c>
    </row>
    <row r="58" spans="1:9" s="6" customFormat="1" ht="24" customHeight="1">
      <c r="A58" s="21">
        <v>41</v>
      </c>
      <c r="B58" s="56">
        <v>16</v>
      </c>
      <c r="C58" s="22" t="s">
        <v>228</v>
      </c>
      <c r="D58" s="22" t="s">
        <v>229</v>
      </c>
      <c r="E58" s="22" t="s">
        <v>85</v>
      </c>
      <c r="F58" s="23">
        <v>5</v>
      </c>
      <c r="G58" s="24"/>
      <c r="H58" s="62">
        <f t="shared" si="2"/>
        <v>0</v>
      </c>
      <c r="I58" s="43">
        <v>21</v>
      </c>
    </row>
    <row r="59" spans="1:9" s="6" customFormat="1" ht="24" customHeight="1">
      <c r="A59" s="44">
        <v>42</v>
      </c>
      <c r="B59" s="57">
        <v>16</v>
      </c>
      <c r="C59" s="45" t="s">
        <v>230</v>
      </c>
      <c r="D59" s="45" t="s">
        <v>231</v>
      </c>
      <c r="E59" s="45" t="s">
        <v>85</v>
      </c>
      <c r="F59" s="46">
        <v>5</v>
      </c>
      <c r="G59" s="47"/>
      <c r="H59" s="70">
        <f t="shared" si="2"/>
        <v>0</v>
      </c>
      <c r="I59" s="43">
        <v>21</v>
      </c>
    </row>
    <row r="60" spans="1:9" s="6" customFormat="1" ht="24" customHeight="1">
      <c r="A60" s="21">
        <v>43</v>
      </c>
      <c r="B60" s="56">
        <v>16</v>
      </c>
      <c r="C60" s="22" t="s">
        <v>117</v>
      </c>
      <c r="D60" s="22" t="s">
        <v>118</v>
      </c>
      <c r="E60" s="22" t="s">
        <v>85</v>
      </c>
      <c r="F60" s="23">
        <v>10</v>
      </c>
      <c r="G60" s="24"/>
      <c r="H60" s="62">
        <f t="shared" si="2"/>
        <v>0</v>
      </c>
      <c r="I60" s="43">
        <v>21</v>
      </c>
    </row>
    <row r="61" spans="1:9" s="6" customFormat="1" ht="24" customHeight="1">
      <c r="A61" s="44">
        <v>44</v>
      </c>
      <c r="B61" s="57">
        <v>16</v>
      </c>
      <c r="C61" s="45" t="s">
        <v>201</v>
      </c>
      <c r="D61" s="45" t="s">
        <v>202</v>
      </c>
      <c r="E61" s="45" t="s">
        <v>85</v>
      </c>
      <c r="F61" s="46">
        <v>10</v>
      </c>
      <c r="G61" s="47"/>
      <c r="H61" s="70">
        <f t="shared" si="2"/>
        <v>0</v>
      </c>
      <c r="I61" s="43">
        <v>21</v>
      </c>
    </row>
    <row r="62" spans="1:9" s="6" customFormat="1" ht="34.5" customHeight="1">
      <c r="A62" s="21">
        <v>45</v>
      </c>
      <c r="B62" s="56">
        <v>16</v>
      </c>
      <c r="C62" s="22" t="s">
        <v>121</v>
      </c>
      <c r="D62" s="22" t="s">
        <v>122</v>
      </c>
      <c r="E62" s="22" t="s">
        <v>203</v>
      </c>
      <c r="F62" s="23">
        <v>6</v>
      </c>
      <c r="G62" s="24"/>
      <c r="H62" s="62">
        <f t="shared" si="2"/>
        <v>0</v>
      </c>
      <c r="I62" s="43">
        <v>21</v>
      </c>
    </row>
    <row r="63" spans="1:9" s="6" customFormat="1" ht="34.5" customHeight="1">
      <c r="A63" s="21">
        <v>46</v>
      </c>
      <c r="B63" s="56">
        <v>16</v>
      </c>
      <c r="C63" s="22" t="s">
        <v>204</v>
      </c>
      <c r="D63" s="22" t="s">
        <v>205</v>
      </c>
      <c r="E63" s="22" t="s">
        <v>203</v>
      </c>
      <c r="F63" s="23">
        <v>4</v>
      </c>
      <c r="G63" s="24"/>
      <c r="H63" s="62">
        <f t="shared" si="2"/>
        <v>0</v>
      </c>
      <c r="I63" s="43">
        <v>21</v>
      </c>
    </row>
    <row r="64" spans="1:9" s="6" customFormat="1" ht="24" customHeight="1">
      <c r="A64" s="21">
        <v>47</v>
      </c>
      <c r="B64" s="56">
        <v>16</v>
      </c>
      <c r="C64" s="22" t="s">
        <v>124</v>
      </c>
      <c r="D64" s="22" t="s">
        <v>125</v>
      </c>
      <c r="E64" s="22" t="s">
        <v>123</v>
      </c>
      <c r="F64" s="23">
        <v>10</v>
      </c>
      <c r="G64" s="24"/>
      <c r="H64" s="62">
        <f t="shared" si="2"/>
        <v>0</v>
      </c>
      <c r="I64" s="43">
        <v>21</v>
      </c>
    </row>
    <row r="65" spans="1:9" s="6" customFormat="1" ht="13.5" customHeight="1" thickBot="1">
      <c r="A65" s="25">
        <v>48</v>
      </c>
      <c r="B65" s="58">
        <v>16</v>
      </c>
      <c r="C65" s="26" t="s">
        <v>208</v>
      </c>
      <c r="D65" s="26" t="s">
        <v>209</v>
      </c>
      <c r="E65" s="26" t="s">
        <v>34</v>
      </c>
      <c r="F65" s="27">
        <v>273</v>
      </c>
      <c r="G65" s="28"/>
      <c r="H65" s="65">
        <f t="shared" si="2"/>
        <v>0</v>
      </c>
      <c r="I65" s="48">
        <v>21</v>
      </c>
    </row>
    <row r="66" spans="1:9" s="6" customFormat="1" ht="21" customHeight="1" thickBot="1">
      <c r="A66" s="13"/>
      <c r="B66" s="13"/>
      <c r="C66" s="14" t="s">
        <v>128</v>
      </c>
      <c r="D66" s="14" t="s">
        <v>129</v>
      </c>
      <c r="E66" s="14"/>
      <c r="F66" s="15"/>
      <c r="G66" s="16"/>
      <c r="H66" s="68">
        <f>SUM(H67:H70)</f>
        <v>0</v>
      </c>
      <c r="I66" s="41"/>
    </row>
    <row r="67" spans="1:9" s="6" customFormat="1" ht="13.5" customHeight="1">
      <c r="A67" s="103">
        <v>49</v>
      </c>
      <c r="B67" s="104">
        <v>16</v>
      </c>
      <c r="C67" s="105" t="s">
        <v>130</v>
      </c>
      <c r="D67" s="105" t="s">
        <v>131</v>
      </c>
      <c r="E67" s="105" t="s">
        <v>34</v>
      </c>
      <c r="F67" s="106">
        <v>557.7</v>
      </c>
      <c r="G67" s="20"/>
      <c r="H67" s="63">
        <f>F67*G67</f>
        <v>0</v>
      </c>
      <c r="I67" s="42">
        <v>21</v>
      </c>
    </row>
    <row r="68" spans="1:9" s="6" customFormat="1" ht="13.5" customHeight="1">
      <c r="A68" s="21">
        <v>50</v>
      </c>
      <c r="B68" s="56">
        <v>16</v>
      </c>
      <c r="C68" s="22" t="s">
        <v>132</v>
      </c>
      <c r="D68" s="22" t="s">
        <v>133</v>
      </c>
      <c r="E68" s="22" t="s">
        <v>62</v>
      </c>
      <c r="F68" s="23">
        <v>597.803</v>
      </c>
      <c r="G68" s="24"/>
      <c r="H68" s="62">
        <f>F68*G68</f>
        <v>0</v>
      </c>
      <c r="I68" s="43">
        <v>21</v>
      </c>
    </row>
    <row r="69" spans="1:9" s="6" customFormat="1" ht="13.5" customHeight="1">
      <c r="A69" s="21">
        <v>51</v>
      </c>
      <c r="B69" s="56">
        <v>16</v>
      </c>
      <c r="C69" s="22" t="s">
        <v>134</v>
      </c>
      <c r="D69" s="22" t="s">
        <v>135</v>
      </c>
      <c r="E69" s="22" t="s">
        <v>62</v>
      </c>
      <c r="F69" s="23">
        <v>5380.227</v>
      </c>
      <c r="G69" s="24"/>
      <c r="H69" s="62">
        <f>F69*G69</f>
        <v>0</v>
      </c>
      <c r="I69" s="43">
        <v>21</v>
      </c>
    </row>
    <row r="70" spans="1:9" s="6" customFormat="1" ht="24" customHeight="1" thickBot="1">
      <c r="A70" s="25">
        <v>52</v>
      </c>
      <c r="B70" s="58">
        <v>16</v>
      </c>
      <c r="C70" s="26" t="s">
        <v>136</v>
      </c>
      <c r="D70" s="26" t="s">
        <v>137</v>
      </c>
      <c r="E70" s="26" t="s">
        <v>62</v>
      </c>
      <c r="F70" s="27">
        <v>597.803</v>
      </c>
      <c r="G70" s="28"/>
      <c r="H70" s="65">
        <f>F70*G70</f>
        <v>0</v>
      </c>
      <c r="I70" s="48">
        <v>21</v>
      </c>
    </row>
    <row r="71" spans="1:9" s="6" customFormat="1" ht="21" customHeight="1" thickBot="1">
      <c r="A71" s="13"/>
      <c r="B71" s="13"/>
      <c r="C71" s="14" t="s">
        <v>138</v>
      </c>
      <c r="D71" s="14" t="s">
        <v>139</v>
      </c>
      <c r="E71" s="14"/>
      <c r="F71" s="15"/>
      <c r="G71" s="16"/>
      <c r="H71" s="68">
        <f>SUM(H72)</f>
        <v>0</v>
      </c>
      <c r="I71" s="41"/>
    </row>
    <row r="72" spans="1:9" s="6" customFormat="1" ht="13.5" customHeight="1" thickBot="1">
      <c r="A72" s="29">
        <v>53</v>
      </c>
      <c r="B72" s="59">
        <v>16</v>
      </c>
      <c r="C72" s="30" t="s">
        <v>210</v>
      </c>
      <c r="D72" s="30" t="s">
        <v>211</v>
      </c>
      <c r="E72" s="30" t="s">
        <v>62</v>
      </c>
      <c r="F72" s="31">
        <v>946.78</v>
      </c>
      <c r="G72" s="32"/>
      <c r="H72" s="66">
        <f>F72*G72</f>
        <v>0</v>
      </c>
      <c r="I72" s="49">
        <v>21</v>
      </c>
    </row>
    <row r="73" spans="1:9" s="6" customFormat="1" ht="21" customHeight="1">
      <c r="A73" s="13"/>
      <c r="B73" s="13"/>
      <c r="C73" s="14" t="s">
        <v>142</v>
      </c>
      <c r="D73" s="14" t="s">
        <v>143</v>
      </c>
      <c r="E73" s="14"/>
      <c r="F73" s="15"/>
      <c r="G73" s="16"/>
      <c r="H73" s="16">
        <f>H74</f>
        <v>0</v>
      </c>
      <c r="I73" s="41"/>
    </row>
    <row r="74" spans="1:9" s="6" customFormat="1" ht="21" customHeight="1" thickBot="1">
      <c r="A74" s="13"/>
      <c r="B74" s="13"/>
      <c r="C74" s="14" t="s">
        <v>144</v>
      </c>
      <c r="D74" s="14" t="s">
        <v>145</v>
      </c>
      <c r="E74" s="14"/>
      <c r="F74" s="15"/>
      <c r="G74" s="16"/>
      <c r="H74" s="68">
        <f>SUM(H75:H76)</f>
        <v>0</v>
      </c>
      <c r="I74" s="41"/>
    </row>
    <row r="75" spans="1:9" s="6" customFormat="1" ht="13.5" customHeight="1">
      <c r="A75" s="17">
        <v>54</v>
      </c>
      <c r="B75" s="55">
        <v>16</v>
      </c>
      <c r="C75" s="18" t="s">
        <v>146</v>
      </c>
      <c r="D75" s="18" t="s">
        <v>147</v>
      </c>
      <c r="E75" s="18" t="s">
        <v>148</v>
      </c>
      <c r="F75" s="19">
        <v>10</v>
      </c>
      <c r="G75" s="20"/>
      <c r="H75" s="63">
        <f>F75*G75</f>
        <v>0</v>
      </c>
      <c r="I75" s="42">
        <v>21</v>
      </c>
    </row>
    <row r="76" spans="1:9" s="6" customFormat="1" ht="13.5" customHeight="1" thickBot="1">
      <c r="A76" s="25">
        <v>55</v>
      </c>
      <c r="B76" s="58">
        <v>16</v>
      </c>
      <c r="C76" s="26" t="s">
        <v>149</v>
      </c>
      <c r="D76" s="26" t="s">
        <v>150</v>
      </c>
      <c r="E76" s="26" t="s">
        <v>34</v>
      </c>
      <c r="F76" s="27">
        <v>272.5</v>
      </c>
      <c r="G76" s="28"/>
      <c r="H76" s="65">
        <f>F76*G76</f>
        <v>0</v>
      </c>
      <c r="I76" s="48">
        <v>21</v>
      </c>
    </row>
    <row r="77" spans="1:8" s="6" customFormat="1" ht="21" customHeight="1">
      <c r="A77" s="33"/>
      <c r="B77" s="33"/>
      <c r="C77" s="34"/>
      <c r="D77" s="34" t="s">
        <v>151</v>
      </c>
      <c r="E77" s="34"/>
      <c r="F77" s="35"/>
      <c r="G77" s="36"/>
      <c r="H77" s="36">
        <f>H12+H73</f>
        <v>0</v>
      </c>
    </row>
  </sheetData>
  <sheetProtection/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scale="98" r:id="rId1"/>
  <headerFooter alignWithMargins="0">
    <oddFooter>&amp;C   Strana &amp;P  &amp;RHPO 3-7-755 r.0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I84"/>
  <sheetViews>
    <sheetView showGridLines="0" view="pageBreakPreview" zoomScaleSheetLayoutView="100" zoomScalePageLayoutView="0" workbookViewId="0" topLeftCell="C7">
      <selection activeCell="F41" sqref="F41"/>
    </sheetView>
  </sheetViews>
  <sheetFormatPr defaultColWidth="10.5" defaultRowHeight="12" customHeight="1"/>
  <cols>
    <col min="1" max="1" width="3.83203125" style="2" customWidth="1"/>
    <col min="2" max="2" width="5.16015625" style="2" customWidth="1"/>
    <col min="3" max="3" width="12" style="3" customWidth="1"/>
    <col min="4" max="4" width="49.83203125" style="3" customWidth="1"/>
    <col min="5" max="5" width="5.5" style="3" customWidth="1"/>
    <col min="6" max="6" width="11.33203125" style="4" customWidth="1"/>
    <col min="7" max="7" width="11.5" style="5" customWidth="1"/>
    <col min="8" max="8" width="13.83203125" style="5" customWidth="1"/>
    <col min="9" max="16384" width="10.5" style="1" customWidth="1"/>
  </cols>
  <sheetData>
    <row r="1" spans="1:9" s="6" customFormat="1" ht="17.25" customHeight="1">
      <c r="A1" s="7" t="s">
        <v>253</v>
      </c>
      <c r="B1" s="7"/>
      <c r="C1" s="8"/>
      <c r="D1" s="8"/>
      <c r="E1" s="8"/>
      <c r="F1" s="8"/>
      <c r="G1" s="8"/>
      <c r="H1" s="8"/>
      <c r="I1" s="8"/>
    </row>
    <row r="2" spans="1:9" s="6" customFormat="1" ht="12.75" customHeight="1">
      <c r="A2" s="9" t="s">
        <v>247</v>
      </c>
      <c r="B2" s="9"/>
      <c r="C2" s="8"/>
      <c r="D2" s="8"/>
      <c r="E2" s="8"/>
      <c r="F2" s="8"/>
      <c r="G2" s="8"/>
      <c r="H2" s="8"/>
      <c r="I2" s="8"/>
    </row>
    <row r="3" spans="1:9" s="6" customFormat="1" ht="12.75" customHeight="1">
      <c r="A3" s="9" t="s">
        <v>248</v>
      </c>
      <c r="B3" s="9"/>
      <c r="C3" s="8"/>
      <c r="D3" s="8"/>
      <c r="E3" s="8"/>
      <c r="F3" s="10"/>
      <c r="G3" s="8"/>
      <c r="H3" s="8"/>
      <c r="I3" s="8"/>
    </row>
    <row r="4" spans="1:9" s="6" customFormat="1" ht="12.75" customHeight="1">
      <c r="A4" s="9" t="s">
        <v>249</v>
      </c>
      <c r="B4" s="9"/>
      <c r="C4" s="8"/>
      <c r="D4" s="9" t="s">
        <v>239</v>
      </c>
      <c r="E4" s="8"/>
      <c r="F4" s="10"/>
      <c r="G4" s="8"/>
      <c r="H4" s="8"/>
      <c r="I4" s="8"/>
    </row>
    <row r="5" spans="1:9" s="6" customFormat="1" ht="12.75" customHeight="1">
      <c r="A5" s="10" t="s">
        <v>0</v>
      </c>
      <c r="B5" s="10"/>
      <c r="C5" s="8"/>
      <c r="D5" s="8"/>
      <c r="E5" s="8"/>
      <c r="F5" s="10"/>
      <c r="G5" s="8"/>
      <c r="H5" s="8"/>
      <c r="I5" s="8"/>
    </row>
    <row r="6" spans="1:9" s="6" customFormat="1" ht="12.75" customHeight="1">
      <c r="A6" s="10" t="s">
        <v>1</v>
      </c>
      <c r="B6" s="10"/>
      <c r="C6" s="8"/>
      <c r="D6" s="8"/>
      <c r="E6" s="8"/>
      <c r="F6" s="10"/>
      <c r="G6" s="8"/>
      <c r="H6" s="8"/>
      <c r="I6" s="8"/>
    </row>
    <row r="7" spans="1:9" s="6" customFormat="1" ht="12.75" customHeight="1">
      <c r="A7" s="10" t="s">
        <v>250</v>
      </c>
      <c r="B7" s="10"/>
      <c r="C7" s="8"/>
      <c r="D7" s="8" t="s">
        <v>252</v>
      </c>
      <c r="E7" s="8"/>
      <c r="F7" s="10"/>
      <c r="G7" s="8"/>
      <c r="H7" s="8"/>
      <c r="I7" s="8"/>
    </row>
    <row r="8" spans="1:9" s="6" customFormat="1" ht="6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9" s="6" customFormat="1" ht="28.5" customHeight="1" thickBot="1">
      <c r="A9" s="11" t="s">
        <v>2</v>
      </c>
      <c r="B9" s="11" t="s">
        <v>251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246</v>
      </c>
    </row>
    <row r="10" spans="1:9" s="6" customFormat="1" ht="12.75" customHeight="1" thickBot="1">
      <c r="A10" s="11" t="s">
        <v>9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10</v>
      </c>
    </row>
    <row r="11" spans="1:8" s="6" customFormat="1" ht="9.75" customHeight="1">
      <c r="A11" s="12"/>
      <c r="B11" s="12"/>
      <c r="C11" s="12"/>
      <c r="D11" s="12"/>
      <c r="E11" s="12"/>
      <c r="F11" s="12"/>
      <c r="G11" s="12"/>
      <c r="H11" s="12"/>
    </row>
    <row r="12" spans="1:8" s="6" customFormat="1" ht="21" customHeight="1">
      <c r="A12" s="13"/>
      <c r="B12" s="13"/>
      <c r="C12" s="14" t="s">
        <v>14</v>
      </c>
      <c r="D12" s="14" t="s">
        <v>15</v>
      </c>
      <c r="E12" s="14"/>
      <c r="F12" s="15"/>
      <c r="G12" s="16"/>
      <c r="H12" s="16">
        <f>H13+H47+H50+H53+H60+H73+H78</f>
        <v>0</v>
      </c>
    </row>
    <row r="13" spans="1:8" s="6" customFormat="1" ht="21" customHeight="1" thickBot="1">
      <c r="A13" s="13"/>
      <c r="B13" s="13"/>
      <c r="C13" s="14" t="s">
        <v>9</v>
      </c>
      <c r="D13" s="14" t="s">
        <v>16</v>
      </c>
      <c r="E13" s="14"/>
      <c r="F13" s="15"/>
      <c r="G13" s="16"/>
      <c r="H13" s="68">
        <f>SUM(H14:H46)</f>
        <v>0</v>
      </c>
    </row>
    <row r="14" spans="1:9" s="6" customFormat="1" ht="13.5" customHeight="1">
      <c r="A14" s="17">
        <v>1</v>
      </c>
      <c r="B14" s="55">
        <v>24</v>
      </c>
      <c r="C14" s="18" t="s">
        <v>17</v>
      </c>
      <c r="D14" s="18" t="s">
        <v>226</v>
      </c>
      <c r="E14" s="18" t="s">
        <v>19</v>
      </c>
      <c r="F14" s="19">
        <v>115.6</v>
      </c>
      <c r="G14" s="20"/>
      <c r="H14" s="63">
        <f aca="true" t="shared" si="0" ref="H14:H46">F14*G14</f>
        <v>0</v>
      </c>
      <c r="I14" s="42">
        <v>21</v>
      </c>
    </row>
    <row r="15" spans="1:9" s="6" customFormat="1" ht="24" customHeight="1">
      <c r="A15" s="21">
        <v>2</v>
      </c>
      <c r="B15" s="56">
        <v>24</v>
      </c>
      <c r="C15" s="22" t="s">
        <v>20</v>
      </c>
      <c r="D15" s="22" t="s">
        <v>21</v>
      </c>
      <c r="E15" s="22" t="s">
        <v>19</v>
      </c>
      <c r="F15" s="23">
        <v>115.6</v>
      </c>
      <c r="G15" s="24"/>
      <c r="H15" s="63">
        <f t="shared" si="0"/>
        <v>0</v>
      </c>
      <c r="I15" s="43">
        <v>21</v>
      </c>
    </row>
    <row r="16" spans="1:9" s="6" customFormat="1" ht="13.5" customHeight="1">
      <c r="A16" s="21">
        <v>3</v>
      </c>
      <c r="B16" s="56">
        <v>24</v>
      </c>
      <c r="C16" s="22" t="s">
        <v>22</v>
      </c>
      <c r="D16" s="22" t="s">
        <v>233</v>
      </c>
      <c r="E16" s="22" t="s">
        <v>19</v>
      </c>
      <c r="F16" s="23">
        <v>115.6</v>
      </c>
      <c r="G16" s="24"/>
      <c r="H16" s="63">
        <f t="shared" si="0"/>
        <v>0</v>
      </c>
      <c r="I16" s="43">
        <v>21</v>
      </c>
    </row>
    <row r="17" spans="1:9" s="6" customFormat="1" ht="24" customHeight="1">
      <c r="A17" s="21">
        <v>4</v>
      </c>
      <c r="B17" s="56">
        <v>24</v>
      </c>
      <c r="C17" s="22" t="s">
        <v>24</v>
      </c>
      <c r="D17" s="22" t="s">
        <v>25</v>
      </c>
      <c r="E17" s="22" t="s">
        <v>19</v>
      </c>
      <c r="F17" s="23">
        <v>154.72</v>
      </c>
      <c r="G17" s="24"/>
      <c r="H17" s="63">
        <f t="shared" si="0"/>
        <v>0</v>
      </c>
      <c r="I17" s="43">
        <v>21</v>
      </c>
    </row>
    <row r="18" spans="1:9" s="6" customFormat="1" ht="24" customHeight="1">
      <c r="A18" s="21">
        <v>5</v>
      </c>
      <c r="B18" s="56">
        <v>24</v>
      </c>
      <c r="C18" s="22" t="s">
        <v>26</v>
      </c>
      <c r="D18" s="22" t="s">
        <v>27</v>
      </c>
      <c r="E18" s="22" t="s">
        <v>28</v>
      </c>
      <c r="F18" s="23">
        <v>360</v>
      </c>
      <c r="G18" s="24"/>
      <c r="H18" s="63">
        <f t="shared" si="0"/>
        <v>0</v>
      </c>
      <c r="I18" s="43">
        <v>21</v>
      </c>
    </row>
    <row r="19" spans="1:9" s="6" customFormat="1" ht="24" customHeight="1">
      <c r="A19" s="21">
        <v>6</v>
      </c>
      <c r="B19" s="56">
        <v>24</v>
      </c>
      <c r="C19" s="22" t="s">
        <v>29</v>
      </c>
      <c r="D19" s="22" t="s">
        <v>30</v>
      </c>
      <c r="E19" s="22" t="s">
        <v>31</v>
      </c>
      <c r="F19" s="23">
        <v>15</v>
      </c>
      <c r="G19" s="24"/>
      <c r="H19" s="63">
        <f t="shared" si="0"/>
        <v>0</v>
      </c>
      <c r="I19" s="43">
        <v>21</v>
      </c>
    </row>
    <row r="20" spans="1:9" s="6" customFormat="1" ht="13.5" customHeight="1">
      <c r="A20" s="21">
        <v>7</v>
      </c>
      <c r="B20" s="56">
        <v>24</v>
      </c>
      <c r="C20" s="22" t="s">
        <v>32</v>
      </c>
      <c r="D20" s="22" t="s">
        <v>234</v>
      </c>
      <c r="E20" s="22" t="s">
        <v>34</v>
      </c>
      <c r="F20" s="23">
        <v>7.2</v>
      </c>
      <c r="G20" s="24"/>
      <c r="H20" s="63">
        <f t="shared" si="0"/>
        <v>0</v>
      </c>
      <c r="I20" s="43">
        <v>21</v>
      </c>
    </row>
    <row r="21" spans="1:9" s="6" customFormat="1" ht="24" customHeight="1">
      <c r="A21" s="21">
        <v>8</v>
      </c>
      <c r="B21" s="56">
        <v>24</v>
      </c>
      <c r="C21" s="22" t="s">
        <v>191</v>
      </c>
      <c r="D21" s="22" t="s">
        <v>192</v>
      </c>
      <c r="E21" s="22" t="s">
        <v>34</v>
      </c>
      <c r="F21" s="23">
        <v>1.2</v>
      </c>
      <c r="G21" s="24"/>
      <c r="H21" s="63">
        <f t="shared" si="0"/>
        <v>0</v>
      </c>
      <c r="I21" s="43">
        <v>21</v>
      </c>
    </row>
    <row r="22" spans="1:9" s="6" customFormat="1" ht="13.5" customHeight="1">
      <c r="A22" s="21">
        <v>9</v>
      </c>
      <c r="B22" s="56">
        <v>24</v>
      </c>
      <c r="C22" s="22" t="s">
        <v>35</v>
      </c>
      <c r="D22" s="22" t="s">
        <v>36</v>
      </c>
      <c r="E22" s="22" t="s">
        <v>37</v>
      </c>
      <c r="F22" s="23">
        <v>15.12</v>
      </c>
      <c r="G22" s="24"/>
      <c r="H22" s="63">
        <f t="shared" si="0"/>
        <v>0</v>
      </c>
      <c r="I22" s="43">
        <v>21</v>
      </c>
    </row>
    <row r="23" spans="1:9" s="6" customFormat="1" ht="13.5" customHeight="1">
      <c r="A23" s="21">
        <v>10</v>
      </c>
      <c r="B23" s="56">
        <v>24</v>
      </c>
      <c r="C23" s="22" t="s">
        <v>38</v>
      </c>
      <c r="D23" s="22" t="s">
        <v>39</v>
      </c>
      <c r="E23" s="22" t="s">
        <v>37</v>
      </c>
      <c r="F23" s="23">
        <v>5.28</v>
      </c>
      <c r="G23" s="24"/>
      <c r="H23" s="63">
        <f t="shared" si="0"/>
        <v>0</v>
      </c>
      <c r="I23" s="43">
        <v>21</v>
      </c>
    </row>
    <row r="24" spans="1:9" s="6" customFormat="1" ht="24" customHeight="1">
      <c r="A24" s="21">
        <v>11</v>
      </c>
      <c r="B24" s="56">
        <v>24</v>
      </c>
      <c r="C24" s="22" t="s">
        <v>240</v>
      </c>
      <c r="D24" s="22" t="s">
        <v>241</v>
      </c>
      <c r="E24" s="22" t="s">
        <v>37</v>
      </c>
      <c r="F24" s="23">
        <v>3</v>
      </c>
      <c r="G24" s="24"/>
      <c r="H24" s="63">
        <f t="shared" si="0"/>
        <v>0</v>
      </c>
      <c r="I24" s="43">
        <v>21</v>
      </c>
    </row>
    <row r="25" spans="1:9" s="6" customFormat="1" ht="24" customHeight="1">
      <c r="A25" s="21">
        <v>12</v>
      </c>
      <c r="B25" s="56">
        <v>24</v>
      </c>
      <c r="C25" s="22" t="s">
        <v>40</v>
      </c>
      <c r="D25" s="22" t="s">
        <v>41</v>
      </c>
      <c r="E25" s="22" t="s">
        <v>37</v>
      </c>
      <c r="F25" s="23">
        <v>263.727</v>
      </c>
      <c r="G25" s="24"/>
      <c r="H25" s="63">
        <f t="shared" si="0"/>
        <v>0</v>
      </c>
      <c r="I25" s="43">
        <v>21</v>
      </c>
    </row>
    <row r="26" spans="1:9" s="6" customFormat="1" ht="13.5" customHeight="1">
      <c r="A26" s="21">
        <v>13</v>
      </c>
      <c r="B26" s="56">
        <v>24</v>
      </c>
      <c r="C26" s="22" t="s">
        <v>42</v>
      </c>
      <c r="D26" s="22" t="s">
        <v>218</v>
      </c>
      <c r="E26" s="22" t="s">
        <v>37</v>
      </c>
      <c r="F26" s="23">
        <v>263.727</v>
      </c>
      <c r="G26" s="24"/>
      <c r="H26" s="63">
        <f t="shared" si="0"/>
        <v>0</v>
      </c>
      <c r="I26" s="43">
        <v>21</v>
      </c>
    </row>
    <row r="27" spans="1:9" s="6" customFormat="1" ht="13.5" customHeight="1">
      <c r="A27" s="21">
        <v>14</v>
      </c>
      <c r="B27" s="56">
        <v>24</v>
      </c>
      <c r="C27" s="22" t="s">
        <v>44</v>
      </c>
      <c r="D27" s="22" t="s">
        <v>219</v>
      </c>
      <c r="E27" s="22" t="s">
        <v>19</v>
      </c>
      <c r="F27" s="23">
        <v>132.534</v>
      </c>
      <c r="G27" s="24"/>
      <c r="H27" s="63">
        <f t="shared" si="0"/>
        <v>0</v>
      </c>
      <c r="I27" s="43">
        <v>21</v>
      </c>
    </row>
    <row r="28" spans="1:9" s="6" customFormat="1" ht="13.5" customHeight="1">
      <c r="A28" s="21">
        <v>15</v>
      </c>
      <c r="B28" s="56">
        <v>24</v>
      </c>
      <c r="C28" s="22" t="s">
        <v>195</v>
      </c>
      <c r="D28" s="22" t="s">
        <v>196</v>
      </c>
      <c r="E28" s="22" t="s">
        <v>19</v>
      </c>
      <c r="F28" s="23">
        <v>387.118</v>
      </c>
      <c r="G28" s="24"/>
      <c r="H28" s="63">
        <f t="shared" si="0"/>
        <v>0</v>
      </c>
      <c r="I28" s="43">
        <v>21</v>
      </c>
    </row>
    <row r="29" spans="1:9" s="6" customFormat="1" ht="13.5" customHeight="1">
      <c r="A29" s="21">
        <v>16</v>
      </c>
      <c r="B29" s="56">
        <v>24</v>
      </c>
      <c r="C29" s="22" t="s">
        <v>46</v>
      </c>
      <c r="D29" s="22" t="s">
        <v>220</v>
      </c>
      <c r="E29" s="22" t="s">
        <v>19</v>
      </c>
      <c r="F29" s="23">
        <v>132.534</v>
      </c>
      <c r="G29" s="24"/>
      <c r="H29" s="63">
        <f t="shared" si="0"/>
        <v>0</v>
      </c>
      <c r="I29" s="43">
        <v>21</v>
      </c>
    </row>
    <row r="30" spans="1:9" s="6" customFormat="1" ht="13.5" customHeight="1">
      <c r="A30" s="21">
        <v>17</v>
      </c>
      <c r="B30" s="56">
        <v>24</v>
      </c>
      <c r="C30" s="22" t="s">
        <v>197</v>
      </c>
      <c r="D30" s="22" t="s">
        <v>198</v>
      </c>
      <c r="E30" s="22" t="s">
        <v>19</v>
      </c>
      <c r="F30" s="23">
        <v>387.118</v>
      </c>
      <c r="G30" s="24"/>
      <c r="H30" s="63">
        <f t="shared" si="0"/>
        <v>0</v>
      </c>
      <c r="I30" s="43">
        <v>21</v>
      </c>
    </row>
    <row r="31" spans="1:9" s="6" customFormat="1" ht="13.5" customHeight="1">
      <c r="A31" s="21">
        <v>18</v>
      </c>
      <c r="B31" s="56">
        <v>24</v>
      </c>
      <c r="C31" s="22" t="s">
        <v>48</v>
      </c>
      <c r="D31" s="22" t="s">
        <v>221</v>
      </c>
      <c r="E31" s="22" t="s">
        <v>37</v>
      </c>
      <c r="F31" s="23">
        <v>263.727</v>
      </c>
      <c r="G31" s="24"/>
      <c r="H31" s="63">
        <f t="shared" si="0"/>
        <v>0</v>
      </c>
      <c r="I31" s="43">
        <v>21</v>
      </c>
    </row>
    <row r="32" spans="1:9" s="6" customFormat="1" ht="13.5" customHeight="1">
      <c r="A32" s="21">
        <v>19</v>
      </c>
      <c r="B32" s="56">
        <v>24</v>
      </c>
      <c r="C32" s="22" t="s">
        <v>50</v>
      </c>
      <c r="D32" s="22" t="s">
        <v>222</v>
      </c>
      <c r="E32" s="22" t="s">
        <v>37</v>
      </c>
      <c r="F32" s="23">
        <v>72.336</v>
      </c>
      <c r="G32" s="24"/>
      <c r="H32" s="63">
        <f t="shared" si="0"/>
        <v>0</v>
      </c>
      <c r="I32" s="43">
        <v>21</v>
      </c>
    </row>
    <row r="33" spans="1:9" s="6" customFormat="1" ht="24" customHeight="1">
      <c r="A33" s="21">
        <v>20</v>
      </c>
      <c r="B33" s="56">
        <v>24</v>
      </c>
      <c r="C33" s="22" t="s">
        <v>52</v>
      </c>
      <c r="D33" s="22" t="s">
        <v>53</v>
      </c>
      <c r="E33" s="22" t="s">
        <v>37</v>
      </c>
      <c r="F33" s="23">
        <v>227.559</v>
      </c>
      <c r="G33" s="24"/>
      <c r="H33" s="63">
        <f t="shared" si="0"/>
        <v>0</v>
      </c>
      <c r="I33" s="43">
        <v>21</v>
      </c>
    </row>
    <row r="34" spans="1:9" s="6" customFormat="1" ht="13.5" customHeight="1">
      <c r="A34" s="21">
        <v>21</v>
      </c>
      <c r="B34" s="56">
        <v>24</v>
      </c>
      <c r="C34" s="22" t="s">
        <v>54</v>
      </c>
      <c r="D34" s="22" t="s">
        <v>55</v>
      </c>
      <c r="E34" s="22" t="s">
        <v>37</v>
      </c>
      <c r="F34" s="23">
        <v>36.168</v>
      </c>
      <c r="G34" s="24"/>
      <c r="H34" s="63">
        <f t="shared" si="0"/>
        <v>0</v>
      </c>
      <c r="I34" s="43">
        <v>21</v>
      </c>
    </row>
    <row r="35" spans="1:9" s="6" customFormat="1" ht="13.5" customHeight="1">
      <c r="A35" s="21">
        <v>22</v>
      </c>
      <c r="B35" s="56">
        <v>24</v>
      </c>
      <c r="C35" s="22" t="s">
        <v>56</v>
      </c>
      <c r="D35" s="22" t="s">
        <v>57</v>
      </c>
      <c r="E35" s="22" t="s">
        <v>37</v>
      </c>
      <c r="F35" s="23">
        <v>227.559</v>
      </c>
      <c r="G35" s="24"/>
      <c r="H35" s="63">
        <f t="shared" si="0"/>
        <v>0</v>
      </c>
      <c r="I35" s="43">
        <v>21</v>
      </c>
    </row>
    <row r="36" spans="1:9" s="6" customFormat="1" ht="13.5" customHeight="1">
      <c r="A36" s="21">
        <v>23</v>
      </c>
      <c r="B36" s="56">
        <v>24</v>
      </c>
      <c r="C36" s="22" t="s">
        <v>58</v>
      </c>
      <c r="D36" s="22" t="s">
        <v>223</v>
      </c>
      <c r="E36" s="22" t="s">
        <v>37</v>
      </c>
      <c r="F36" s="23">
        <v>170.906</v>
      </c>
      <c r="G36" s="24"/>
      <c r="H36" s="63">
        <f t="shared" si="0"/>
        <v>0</v>
      </c>
      <c r="I36" s="43">
        <v>21</v>
      </c>
    </row>
    <row r="37" spans="1:9" s="6" customFormat="1" ht="13.5" customHeight="1">
      <c r="A37" s="44">
        <v>24</v>
      </c>
      <c r="B37" s="57">
        <v>24</v>
      </c>
      <c r="C37" s="45" t="s">
        <v>60</v>
      </c>
      <c r="D37" s="45" t="s">
        <v>61</v>
      </c>
      <c r="E37" s="45" t="s">
        <v>62</v>
      </c>
      <c r="F37" s="46">
        <v>327.114</v>
      </c>
      <c r="G37" s="47"/>
      <c r="H37" s="74">
        <f t="shared" si="0"/>
        <v>0</v>
      </c>
      <c r="I37" s="43">
        <v>21</v>
      </c>
    </row>
    <row r="38" spans="1:9" s="6" customFormat="1" ht="13.5" customHeight="1">
      <c r="A38" s="21">
        <v>25</v>
      </c>
      <c r="B38" s="56">
        <v>24</v>
      </c>
      <c r="C38" s="22" t="s">
        <v>58</v>
      </c>
      <c r="D38" s="22" t="s">
        <v>223</v>
      </c>
      <c r="E38" s="22" t="s">
        <v>37</v>
      </c>
      <c r="F38" s="23">
        <v>36.168</v>
      </c>
      <c r="G38" s="24"/>
      <c r="H38" s="63">
        <f t="shared" si="0"/>
        <v>0</v>
      </c>
      <c r="I38" s="43">
        <v>21</v>
      </c>
    </row>
    <row r="39" spans="1:9" s="6" customFormat="1" ht="13.5" customHeight="1">
      <c r="A39" s="77">
        <v>26</v>
      </c>
      <c r="B39" s="78">
        <v>24</v>
      </c>
      <c r="C39" s="79" t="s">
        <v>63</v>
      </c>
      <c r="D39" s="79" t="s">
        <v>224</v>
      </c>
      <c r="E39" s="79" t="s">
        <v>37</v>
      </c>
      <c r="F39" s="80">
        <v>67.517</v>
      </c>
      <c r="G39" s="24"/>
      <c r="H39" s="63">
        <f t="shared" si="0"/>
        <v>0</v>
      </c>
      <c r="I39" s="43">
        <v>21</v>
      </c>
    </row>
    <row r="40" spans="1:9" s="6" customFormat="1" ht="13.5" customHeight="1">
      <c r="A40" s="95">
        <v>27</v>
      </c>
      <c r="B40" s="96">
        <v>24</v>
      </c>
      <c r="C40" s="97" t="s">
        <v>67</v>
      </c>
      <c r="D40" s="97" t="s">
        <v>68</v>
      </c>
      <c r="E40" s="97" t="s">
        <v>62</v>
      </c>
      <c r="F40" s="98">
        <v>129.3</v>
      </c>
      <c r="G40" s="47"/>
      <c r="H40" s="74">
        <f t="shared" si="0"/>
        <v>0</v>
      </c>
      <c r="I40" s="43">
        <v>21</v>
      </c>
    </row>
    <row r="41" spans="1:9" s="6" customFormat="1" ht="24" customHeight="1">
      <c r="A41" s="21">
        <v>28</v>
      </c>
      <c r="B41" s="56">
        <v>24</v>
      </c>
      <c r="C41" s="22" t="s">
        <v>242</v>
      </c>
      <c r="D41" s="22" t="s">
        <v>243</v>
      </c>
      <c r="E41" s="22" t="s">
        <v>19</v>
      </c>
      <c r="F41" s="23">
        <v>26.4</v>
      </c>
      <c r="G41" s="24"/>
      <c r="H41" s="63">
        <f t="shared" si="0"/>
        <v>0</v>
      </c>
      <c r="I41" s="43">
        <v>21</v>
      </c>
    </row>
    <row r="42" spans="1:9" s="6" customFormat="1" ht="13.5" customHeight="1">
      <c r="A42" s="21">
        <v>29</v>
      </c>
      <c r="B42" s="56">
        <v>24</v>
      </c>
      <c r="C42" s="22" t="s">
        <v>71</v>
      </c>
      <c r="D42" s="22" t="s">
        <v>72</v>
      </c>
      <c r="E42" s="22" t="s">
        <v>19</v>
      </c>
      <c r="F42" s="23">
        <v>26.4</v>
      </c>
      <c r="G42" s="24"/>
      <c r="H42" s="63">
        <f t="shared" si="0"/>
        <v>0</v>
      </c>
      <c r="I42" s="43">
        <v>21</v>
      </c>
    </row>
    <row r="43" spans="1:9" s="6" customFormat="1" ht="13.5" customHeight="1">
      <c r="A43" s="44">
        <v>30</v>
      </c>
      <c r="B43" s="57">
        <v>24</v>
      </c>
      <c r="C43" s="45" t="s">
        <v>73</v>
      </c>
      <c r="D43" s="45" t="s">
        <v>74</v>
      </c>
      <c r="E43" s="45" t="s">
        <v>75</v>
      </c>
      <c r="F43" s="46">
        <v>1.077</v>
      </c>
      <c r="G43" s="47"/>
      <c r="H43" s="74">
        <f t="shared" si="0"/>
        <v>0</v>
      </c>
      <c r="I43" s="43">
        <v>21</v>
      </c>
    </row>
    <row r="44" spans="1:9" s="6" customFormat="1" ht="13.5" customHeight="1">
      <c r="A44" s="21">
        <v>31</v>
      </c>
      <c r="B44" s="56">
        <v>24</v>
      </c>
      <c r="C44" s="22" t="s">
        <v>244</v>
      </c>
      <c r="D44" s="22" t="s">
        <v>245</v>
      </c>
      <c r="E44" s="22" t="s">
        <v>123</v>
      </c>
      <c r="F44" s="23">
        <v>1</v>
      </c>
      <c r="G44" s="24"/>
      <c r="H44" s="63">
        <f t="shared" si="0"/>
        <v>0</v>
      </c>
      <c r="I44" s="43">
        <v>21</v>
      </c>
    </row>
    <row r="45" spans="1:9" s="6" customFormat="1" ht="24" customHeight="1">
      <c r="A45" s="21">
        <v>32</v>
      </c>
      <c r="B45" s="56">
        <v>24</v>
      </c>
      <c r="C45" s="22" t="s">
        <v>76</v>
      </c>
      <c r="D45" s="22" t="s">
        <v>77</v>
      </c>
      <c r="E45" s="22" t="s">
        <v>62</v>
      </c>
      <c r="F45" s="23">
        <v>197.481</v>
      </c>
      <c r="G45" s="24"/>
      <c r="H45" s="63">
        <f t="shared" si="0"/>
        <v>0</v>
      </c>
      <c r="I45" s="43">
        <v>21</v>
      </c>
    </row>
    <row r="46" spans="1:9" s="6" customFormat="1" ht="24" customHeight="1" thickBot="1">
      <c r="A46" s="25">
        <v>33</v>
      </c>
      <c r="B46" s="58">
        <v>24</v>
      </c>
      <c r="C46" s="26" t="s">
        <v>78</v>
      </c>
      <c r="D46" s="26" t="s">
        <v>79</v>
      </c>
      <c r="E46" s="26" t="s">
        <v>37</v>
      </c>
      <c r="F46" s="27">
        <v>227.559</v>
      </c>
      <c r="G46" s="28"/>
      <c r="H46" s="65">
        <f t="shared" si="0"/>
        <v>0</v>
      </c>
      <c r="I46" s="48">
        <v>21</v>
      </c>
    </row>
    <row r="47" spans="1:9" s="6" customFormat="1" ht="21" customHeight="1" thickBot="1">
      <c r="A47" s="13"/>
      <c r="B47" s="13"/>
      <c r="C47" s="14" t="s">
        <v>10</v>
      </c>
      <c r="D47" s="14" t="s">
        <v>80</v>
      </c>
      <c r="E47" s="14"/>
      <c r="F47" s="15"/>
      <c r="G47" s="16"/>
      <c r="H47" s="68">
        <f>SUM(H48:H49)</f>
        <v>0</v>
      </c>
      <c r="I47" s="41"/>
    </row>
    <row r="48" spans="1:9" s="6" customFormat="1" ht="24" customHeight="1">
      <c r="A48" s="17">
        <v>34</v>
      </c>
      <c r="B48" s="55">
        <v>24</v>
      </c>
      <c r="C48" s="18" t="s">
        <v>81</v>
      </c>
      <c r="D48" s="18" t="s">
        <v>82</v>
      </c>
      <c r="E48" s="18" t="s">
        <v>34</v>
      </c>
      <c r="F48" s="19">
        <v>107</v>
      </c>
      <c r="G48" s="20"/>
      <c r="H48" s="63">
        <f>F48*G48</f>
        <v>0</v>
      </c>
      <c r="I48" s="42">
        <v>21</v>
      </c>
    </row>
    <row r="49" spans="1:9" s="6" customFormat="1" ht="13.5" customHeight="1" thickBot="1">
      <c r="A49" s="25">
        <v>35</v>
      </c>
      <c r="B49" s="58">
        <v>24</v>
      </c>
      <c r="C49" s="26" t="s">
        <v>83</v>
      </c>
      <c r="D49" s="26" t="s">
        <v>84</v>
      </c>
      <c r="E49" s="26" t="s">
        <v>85</v>
      </c>
      <c r="F49" s="27">
        <v>3</v>
      </c>
      <c r="G49" s="28"/>
      <c r="H49" s="65">
        <f>F49*G49</f>
        <v>0</v>
      </c>
      <c r="I49" s="48">
        <v>21</v>
      </c>
    </row>
    <row r="50" spans="1:9" s="6" customFormat="1" ht="21" customHeight="1" thickBot="1">
      <c r="A50" s="13"/>
      <c r="B50" s="13"/>
      <c r="C50" s="14" t="s">
        <v>11</v>
      </c>
      <c r="D50" s="14" t="s">
        <v>86</v>
      </c>
      <c r="E50" s="14"/>
      <c r="F50" s="15"/>
      <c r="G50" s="16"/>
      <c r="H50" s="68">
        <f>SUM(H51:H52)</f>
        <v>0</v>
      </c>
      <c r="I50" s="41"/>
    </row>
    <row r="51" spans="1:9" s="6" customFormat="1" ht="13.5" customHeight="1">
      <c r="A51" s="17">
        <v>36</v>
      </c>
      <c r="B51" s="55">
        <v>24</v>
      </c>
      <c r="C51" s="18" t="s">
        <v>89</v>
      </c>
      <c r="D51" s="18" t="s">
        <v>90</v>
      </c>
      <c r="E51" s="18" t="s">
        <v>37</v>
      </c>
      <c r="F51" s="19">
        <v>12.84</v>
      </c>
      <c r="G51" s="20"/>
      <c r="H51" s="63">
        <f>F51*G51</f>
        <v>0</v>
      </c>
      <c r="I51" s="42">
        <v>21</v>
      </c>
    </row>
    <row r="52" spans="1:9" s="6" customFormat="1" ht="13.5" customHeight="1" thickBot="1">
      <c r="A52" s="25">
        <v>37</v>
      </c>
      <c r="B52" s="58">
        <v>24</v>
      </c>
      <c r="C52" s="26" t="s">
        <v>199</v>
      </c>
      <c r="D52" s="26" t="s">
        <v>200</v>
      </c>
      <c r="E52" s="26" t="s">
        <v>37</v>
      </c>
      <c r="F52" s="27">
        <v>7.704</v>
      </c>
      <c r="G52" s="28"/>
      <c r="H52" s="65">
        <f>F52*G52</f>
        <v>0</v>
      </c>
      <c r="I52" s="48">
        <v>21</v>
      </c>
    </row>
    <row r="53" spans="1:9" s="6" customFormat="1" ht="21" customHeight="1" thickBot="1">
      <c r="A53" s="13"/>
      <c r="B53" s="13"/>
      <c r="C53" s="14" t="s">
        <v>12</v>
      </c>
      <c r="D53" s="14" t="s">
        <v>91</v>
      </c>
      <c r="E53" s="14"/>
      <c r="F53" s="15"/>
      <c r="G53" s="16"/>
      <c r="H53" s="68">
        <f>SUM(H54:H59)</f>
        <v>0</v>
      </c>
      <c r="I53" s="41"/>
    </row>
    <row r="54" spans="1:9" s="6" customFormat="1" ht="13.5" customHeight="1">
      <c r="A54" s="17">
        <v>38</v>
      </c>
      <c r="B54" s="55">
        <v>24</v>
      </c>
      <c r="C54" s="18" t="s">
        <v>92</v>
      </c>
      <c r="D54" s="18" t="s">
        <v>93</v>
      </c>
      <c r="E54" s="18" t="s">
        <v>19</v>
      </c>
      <c r="F54" s="19">
        <v>115.6</v>
      </c>
      <c r="G54" s="20"/>
      <c r="H54" s="63">
        <f aca="true" t="shared" si="1" ref="H54:H59">F54*G54</f>
        <v>0</v>
      </c>
      <c r="I54" s="42">
        <v>21</v>
      </c>
    </row>
    <row r="55" spans="1:9" s="6" customFormat="1" ht="24" customHeight="1">
      <c r="A55" s="21">
        <v>39</v>
      </c>
      <c r="B55" s="56">
        <v>24</v>
      </c>
      <c r="C55" s="22" t="s">
        <v>94</v>
      </c>
      <c r="D55" s="22" t="s">
        <v>95</v>
      </c>
      <c r="E55" s="22" t="s">
        <v>19</v>
      </c>
      <c r="F55" s="23">
        <v>115.6</v>
      </c>
      <c r="G55" s="24"/>
      <c r="H55" s="63">
        <f t="shared" si="1"/>
        <v>0</v>
      </c>
      <c r="I55" s="43">
        <v>21</v>
      </c>
    </row>
    <row r="56" spans="1:9" s="6" customFormat="1" ht="24" customHeight="1">
      <c r="A56" s="21">
        <v>40</v>
      </c>
      <c r="B56" s="56">
        <v>24</v>
      </c>
      <c r="C56" s="22" t="s">
        <v>96</v>
      </c>
      <c r="D56" s="22" t="s">
        <v>97</v>
      </c>
      <c r="E56" s="22" t="s">
        <v>19</v>
      </c>
      <c r="F56" s="23">
        <v>115.6</v>
      </c>
      <c r="G56" s="24"/>
      <c r="H56" s="63">
        <f t="shared" si="1"/>
        <v>0</v>
      </c>
      <c r="I56" s="43">
        <v>21</v>
      </c>
    </row>
    <row r="57" spans="1:9" s="6" customFormat="1" ht="24" customHeight="1">
      <c r="A57" s="21">
        <v>41</v>
      </c>
      <c r="B57" s="56">
        <v>24</v>
      </c>
      <c r="C57" s="22" t="s">
        <v>98</v>
      </c>
      <c r="D57" s="22" t="s">
        <v>99</v>
      </c>
      <c r="E57" s="22" t="s">
        <v>19</v>
      </c>
      <c r="F57" s="23">
        <v>154.72</v>
      </c>
      <c r="G57" s="24"/>
      <c r="H57" s="63">
        <f t="shared" si="1"/>
        <v>0</v>
      </c>
      <c r="I57" s="43">
        <v>21</v>
      </c>
    </row>
    <row r="58" spans="1:9" s="6" customFormat="1" ht="24" customHeight="1">
      <c r="A58" s="21">
        <v>42</v>
      </c>
      <c r="B58" s="56">
        <v>24</v>
      </c>
      <c r="C58" s="22" t="s">
        <v>100</v>
      </c>
      <c r="D58" s="22" t="s">
        <v>101</v>
      </c>
      <c r="E58" s="22" t="s">
        <v>19</v>
      </c>
      <c r="F58" s="23">
        <v>115.6</v>
      </c>
      <c r="G58" s="24"/>
      <c r="H58" s="63">
        <f t="shared" si="1"/>
        <v>0</v>
      </c>
      <c r="I58" s="43">
        <v>21</v>
      </c>
    </row>
    <row r="59" spans="1:9" s="6" customFormat="1" ht="13.5" customHeight="1" thickBot="1">
      <c r="A59" s="25">
        <v>43</v>
      </c>
      <c r="B59" s="58">
        <v>24</v>
      </c>
      <c r="C59" s="26" t="s">
        <v>102</v>
      </c>
      <c r="D59" s="26" t="s">
        <v>103</v>
      </c>
      <c r="E59" s="26" t="s">
        <v>34</v>
      </c>
      <c r="F59" s="27">
        <v>181.4</v>
      </c>
      <c r="G59" s="28"/>
      <c r="H59" s="65">
        <f t="shared" si="1"/>
        <v>0</v>
      </c>
      <c r="I59" s="48">
        <v>21</v>
      </c>
    </row>
    <row r="60" spans="1:9" s="6" customFormat="1" ht="21" customHeight="1" thickBot="1">
      <c r="A60" s="13"/>
      <c r="B60" s="13"/>
      <c r="C60" s="14" t="s">
        <v>13</v>
      </c>
      <c r="D60" s="14" t="s">
        <v>104</v>
      </c>
      <c r="E60" s="14"/>
      <c r="F60" s="15"/>
      <c r="G60" s="16"/>
      <c r="H60" s="68">
        <f>SUM(H61:H72)</f>
        <v>0</v>
      </c>
      <c r="I60" s="41"/>
    </row>
    <row r="61" spans="1:9" s="6" customFormat="1" ht="24" customHeight="1">
      <c r="A61" s="17">
        <v>44</v>
      </c>
      <c r="B61" s="55">
        <v>24</v>
      </c>
      <c r="C61" s="18" t="s">
        <v>105</v>
      </c>
      <c r="D61" s="18" t="s">
        <v>106</v>
      </c>
      <c r="E61" s="18" t="s">
        <v>34</v>
      </c>
      <c r="F61" s="19">
        <v>107</v>
      </c>
      <c r="G61" s="20"/>
      <c r="H61" s="63">
        <f aca="true" t="shared" si="2" ref="H61:H72">F61*G61</f>
        <v>0</v>
      </c>
      <c r="I61" s="42">
        <v>21</v>
      </c>
    </row>
    <row r="62" spans="1:9" s="6" customFormat="1" ht="24" customHeight="1">
      <c r="A62" s="44">
        <v>45</v>
      </c>
      <c r="B62" s="57">
        <v>24</v>
      </c>
      <c r="C62" s="45" t="s">
        <v>107</v>
      </c>
      <c r="D62" s="45" t="s">
        <v>108</v>
      </c>
      <c r="E62" s="45" t="s">
        <v>34</v>
      </c>
      <c r="F62" s="46">
        <v>108.605</v>
      </c>
      <c r="G62" s="47"/>
      <c r="H62" s="74">
        <f t="shared" si="2"/>
        <v>0</v>
      </c>
      <c r="I62" s="43">
        <v>21</v>
      </c>
    </row>
    <row r="63" spans="1:9" s="6" customFormat="1" ht="24" customHeight="1">
      <c r="A63" s="21">
        <v>46</v>
      </c>
      <c r="B63" s="56">
        <v>24</v>
      </c>
      <c r="C63" s="22" t="s">
        <v>109</v>
      </c>
      <c r="D63" s="22" t="s">
        <v>110</v>
      </c>
      <c r="E63" s="22" t="s">
        <v>85</v>
      </c>
      <c r="F63" s="23">
        <v>4</v>
      </c>
      <c r="G63" s="24"/>
      <c r="H63" s="63">
        <f t="shared" si="2"/>
        <v>0</v>
      </c>
      <c r="I63" s="43">
        <v>21</v>
      </c>
    </row>
    <row r="64" spans="1:9" s="6" customFormat="1" ht="24" customHeight="1">
      <c r="A64" s="44">
        <v>47</v>
      </c>
      <c r="B64" s="57">
        <v>24</v>
      </c>
      <c r="C64" s="45" t="s">
        <v>111</v>
      </c>
      <c r="D64" s="45" t="s">
        <v>112</v>
      </c>
      <c r="E64" s="45" t="s">
        <v>85</v>
      </c>
      <c r="F64" s="46">
        <v>4</v>
      </c>
      <c r="G64" s="47"/>
      <c r="H64" s="74">
        <f t="shared" si="2"/>
        <v>0</v>
      </c>
      <c r="I64" s="43">
        <v>21</v>
      </c>
    </row>
    <row r="65" spans="1:9" s="6" customFormat="1" ht="24" customHeight="1">
      <c r="A65" s="21">
        <v>48</v>
      </c>
      <c r="B65" s="56">
        <v>24</v>
      </c>
      <c r="C65" s="22" t="s">
        <v>113</v>
      </c>
      <c r="D65" s="22" t="s">
        <v>114</v>
      </c>
      <c r="E65" s="22" t="s">
        <v>85</v>
      </c>
      <c r="F65" s="23">
        <v>1</v>
      </c>
      <c r="G65" s="24"/>
      <c r="H65" s="63">
        <f t="shared" si="2"/>
        <v>0</v>
      </c>
      <c r="I65" s="43">
        <v>21</v>
      </c>
    </row>
    <row r="66" spans="1:9" s="6" customFormat="1" ht="24" customHeight="1">
      <c r="A66" s="44">
        <v>49</v>
      </c>
      <c r="B66" s="57">
        <v>24</v>
      </c>
      <c r="C66" s="45" t="s">
        <v>115</v>
      </c>
      <c r="D66" s="45" t="s">
        <v>116</v>
      </c>
      <c r="E66" s="45" t="s">
        <v>85</v>
      </c>
      <c r="F66" s="46">
        <v>1</v>
      </c>
      <c r="G66" s="47"/>
      <c r="H66" s="74">
        <f t="shared" si="2"/>
        <v>0</v>
      </c>
      <c r="I66" s="43">
        <v>21</v>
      </c>
    </row>
    <row r="67" spans="1:9" s="6" customFormat="1" ht="24" customHeight="1">
      <c r="A67" s="21">
        <v>50</v>
      </c>
      <c r="B67" s="56">
        <v>24</v>
      </c>
      <c r="C67" s="22" t="s">
        <v>117</v>
      </c>
      <c r="D67" s="22" t="s">
        <v>118</v>
      </c>
      <c r="E67" s="22" t="s">
        <v>85</v>
      </c>
      <c r="F67" s="23">
        <v>4</v>
      </c>
      <c r="G67" s="24"/>
      <c r="H67" s="63">
        <f t="shared" si="2"/>
        <v>0</v>
      </c>
      <c r="I67" s="43">
        <v>21</v>
      </c>
    </row>
    <row r="68" spans="1:9" s="6" customFormat="1" ht="24" customHeight="1">
      <c r="A68" s="44">
        <v>51</v>
      </c>
      <c r="B68" s="57">
        <v>24</v>
      </c>
      <c r="C68" s="45" t="s">
        <v>201</v>
      </c>
      <c r="D68" s="45" t="s">
        <v>202</v>
      </c>
      <c r="E68" s="45" t="s">
        <v>85</v>
      </c>
      <c r="F68" s="46">
        <v>4</v>
      </c>
      <c r="G68" s="47"/>
      <c r="H68" s="74">
        <f t="shared" si="2"/>
        <v>0</v>
      </c>
      <c r="I68" s="43">
        <v>21</v>
      </c>
    </row>
    <row r="69" spans="1:9" s="6" customFormat="1" ht="34.5" customHeight="1">
      <c r="A69" s="21">
        <v>52</v>
      </c>
      <c r="B69" s="56">
        <v>24</v>
      </c>
      <c r="C69" s="22" t="s">
        <v>204</v>
      </c>
      <c r="D69" s="22" t="s">
        <v>205</v>
      </c>
      <c r="E69" s="22" t="s">
        <v>203</v>
      </c>
      <c r="F69" s="23">
        <v>3</v>
      </c>
      <c r="G69" s="24"/>
      <c r="H69" s="63">
        <f t="shared" si="2"/>
        <v>0</v>
      </c>
      <c r="I69" s="43">
        <v>21</v>
      </c>
    </row>
    <row r="70" spans="1:9" s="6" customFormat="1" ht="34.5" customHeight="1">
      <c r="A70" s="21">
        <v>53</v>
      </c>
      <c r="B70" s="56">
        <v>24</v>
      </c>
      <c r="C70" s="22" t="s">
        <v>206</v>
      </c>
      <c r="D70" s="22" t="s">
        <v>207</v>
      </c>
      <c r="E70" s="22" t="s">
        <v>203</v>
      </c>
      <c r="F70" s="23">
        <v>1</v>
      </c>
      <c r="G70" s="24"/>
      <c r="H70" s="63">
        <f t="shared" si="2"/>
        <v>0</v>
      </c>
      <c r="I70" s="43">
        <v>21</v>
      </c>
    </row>
    <row r="71" spans="1:9" s="6" customFormat="1" ht="24" customHeight="1">
      <c r="A71" s="21">
        <v>54</v>
      </c>
      <c r="B71" s="56">
        <v>24</v>
      </c>
      <c r="C71" s="22" t="s">
        <v>124</v>
      </c>
      <c r="D71" s="22" t="s">
        <v>125</v>
      </c>
      <c r="E71" s="22" t="s">
        <v>123</v>
      </c>
      <c r="F71" s="23">
        <v>4</v>
      </c>
      <c r="G71" s="24"/>
      <c r="H71" s="63">
        <f t="shared" si="2"/>
        <v>0</v>
      </c>
      <c r="I71" s="43">
        <v>21</v>
      </c>
    </row>
    <row r="72" spans="1:9" s="6" customFormat="1" ht="13.5" customHeight="1" thickBot="1">
      <c r="A72" s="25">
        <v>55</v>
      </c>
      <c r="B72" s="58">
        <v>24</v>
      </c>
      <c r="C72" s="26" t="s">
        <v>208</v>
      </c>
      <c r="D72" s="26" t="s">
        <v>209</v>
      </c>
      <c r="E72" s="26" t="s">
        <v>34</v>
      </c>
      <c r="F72" s="27">
        <v>107</v>
      </c>
      <c r="G72" s="28"/>
      <c r="H72" s="65">
        <f t="shared" si="2"/>
        <v>0</v>
      </c>
      <c r="I72" s="48">
        <v>21</v>
      </c>
    </row>
    <row r="73" spans="1:9" s="6" customFormat="1" ht="21" customHeight="1" thickBot="1">
      <c r="A73" s="13"/>
      <c r="B73" s="13"/>
      <c r="C73" s="14" t="s">
        <v>128</v>
      </c>
      <c r="D73" s="14" t="s">
        <v>129</v>
      </c>
      <c r="E73" s="14"/>
      <c r="F73" s="15"/>
      <c r="G73" s="16"/>
      <c r="H73" s="68">
        <f>SUM(H74:H77)</f>
        <v>0</v>
      </c>
      <c r="I73" s="41"/>
    </row>
    <row r="74" spans="1:9" s="6" customFormat="1" ht="13.5" customHeight="1">
      <c r="A74" s="17">
        <v>56</v>
      </c>
      <c r="B74" s="55">
        <v>24</v>
      </c>
      <c r="C74" s="18" t="s">
        <v>130</v>
      </c>
      <c r="D74" s="18" t="s">
        <v>131</v>
      </c>
      <c r="E74" s="18" t="s">
        <v>34</v>
      </c>
      <c r="F74" s="19">
        <v>181.4</v>
      </c>
      <c r="G74" s="20"/>
      <c r="H74" s="63">
        <f>F74*G74</f>
        <v>0</v>
      </c>
      <c r="I74" s="42">
        <v>21</v>
      </c>
    </row>
    <row r="75" spans="1:9" s="6" customFormat="1" ht="13.5" customHeight="1">
      <c r="A75" s="21">
        <v>57</v>
      </c>
      <c r="B75" s="56">
        <v>24</v>
      </c>
      <c r="C75" s="22" t="s">
        <v>132</v>
      </c>
      <c r="D75" s="22" t="s">
        <v>133</v>
      </c>
      <c r="E75" s="22" t="s">
        <v>62</v>
      </c>
      <c r="F75" s="23">
        <v>197.481</v>
      </c>
      <c r="G75" s="24"/>
      <c r="H75" s="63">
        <f>F75*G75</f>
        <v>0</v>
      </c>
      <c r="I75" s="43">
        <v>21</v>
      </c>
    </row>
    <row r="76" spans="1:9" s="6" customFormat="1" ht="13.5" customHeight="1">
      <c r="A76" s="37">
        <v>58</v>
      </c>
      <c r="B76" s="60">
        <v>24</v>
      </c>
      <c r="C76" s="38" t="s">
        <v>134</v>
      </c>
      <c r="D76" s="38" t="s">
        <v>135</v>
      </c>
      <c r="E76" s="38" t="s">
        <v>62</v>
      </c>
      <c r="F76" s="39">
        <v>1777.329</v>
      </c>
      <c r="G76" s="40"/>
      <c r="H76" s="63">
        <f>F76*G76</f>
        <v>0</v>
      </c>
      <c r="I76" s="52">
        <v>21</v>
      </c>
    </row>
    <row r="77" spans="1:9" s="6" customFormat="1" ht="24" customHeight="1" thickBot="1">
      <c r="A77" s="25">
        <v>59</v>
      </c>
      <c r="B77" s="58">
        <v>24</v>
      </c>
      <c r="C77" s="26" t="s">
        <v>136</v>
      </c>
      <c r="D77" s="26" t="s">
        <v>137</v>
      </c>
      <c r="E77" s="26" t="s">
        <v>62</v>
      </c>
      <c r="F77" s="27">
        <v>197.481</v>
      </c>
      <c r="G77" s="28"/>
      <c r="H77" s="65">
        <f>F77*G77</f>
        <v>0</v>
      </c>
      <c r="I77" s="48">
        <v>21</v>
      </c>
    </row>
    <row r="78" spans="1:8" s="6" customFormat="1" ht="21" customHeight="1" thickBot="1">
      <c r="A78" s="13"/>
      <c r="B78" s="13"/>
      <c r="C78" s="14" t="s">
        <v>138</v>
      </c>
      <c r="D78" s="14" t="s">
        <v>139</v>
      </c>
      <c r="E78" s="14"/>
      <c r="F78" s="15"/>
      <c r="G78" s="16"/>
      <c r="H78" s="68">
        <f>SUM(H79)</f>
        <v>0</v>
      </c>
    </row>
    <row r="79" spans="1:9" s="6" customFormat="1" ht="13.5" customHeight="1" thickBot="1">
      <c r="A79" s="29">
        <v>60</v>
      </c>
      <c r="B79" s="59">
        <v>24</v>
      </c>
      <c r="C79" s="30" t="s">
        <v>210</v>
      </c>
      <c r="D79" s="30" t="s">
        <v>211</v>
      </c>
      <c r="E79" s="30" t="s">
        <v>62</v>
      </c>
      <c r="F79" s="31">
        <v>562.226</v>
      </c>
      <c r="G79" s="32"/>
      <c r="H79" s="66">
        <f>F79*G79</f>
        <v>0</v>
      </c>
      <c r="I79" s="53"/>
    </row>
    <row r="80" spans="1:8" s="6" customFormat="1" ht="21" customHeight="1">
      <c r="A80" s="13"/>
      <c r="B80" s="13"/>
      <c r="C80" s="14" t="s">
        <v>142</v>
      </c>
      <c r="D80" s="14" t="s">
        <v>143</v>
      </c>
      <c r="E80" s="14"/>
      <c r="F80" s="15"/>
      <c r="G80" s="16"/>
      <c r="H80" s="16">
        <f>H81</f>
        <v>0</v>
      </c>
    </row>
    <row r="81" spans="1:8" s="6" customFormat="1" ht="21" customHeight="1" thickBot="1">
      <c r="A81" s="13"/>
      <c r="B81" s="13"/>
      <c r="C81" s="14" t="s">
        <v>144</v>
      </c>
      <c r="D81" s="14" t="s">
        <v>145</v>
      </c>
      <c r="E81" s="14"/>
      <c r="F81" s="15"/>
      <c r="G81" s="16"/>
      <c r="H81" s="68">
        <f>SUM(H82:H83)</f>
        <v>0</v>
      </c>
    </row>
    <row r="82" spans="1:9" s="6" customFormat="1" ht="13.5" customHeight="1">
      <c r="A82" s="17">
        <v>61</v>
      </c>
      <c r="B82" s="55">
        <v>24</v>
      </c>
      <c r="C82" s="18" t="s">
        <v>146</v>
      </c>
      <c r="D82" s="18" t="s">
        <v>147</v>
      </c>
      <c r="E82" s="18" t="s">
        <v>148</v>
      </c>
      <c r="F82" s="19">
        <v>4</v>
      </c>
      <c r="G82" s="20"/>
      <c r="H82" s="63">
        <f>F82*G82</f>
        <v>0</v>
      </c>
      <c r="I82" s="54"/>
    </row>
    <row r="83" spans="1:9" s="6" customFormat="1" ht="13.5" customHeight="1" thickBot="1">
      <c r="A83" s="25">
        <v>62</v>
      </c>
      <c r="B83" s="58">
        <v>24</v>
      </c>
      <c r="C83" s="26" t="s">
        <v>149</v>
      </c>
      <c r="D83" s="26" t="s">
        <v>150</v>
      </c>
      <c r="E83" s="26" t="s">
        <v>34</v>
      </c>
      <c r="F83" s="27">
        <v>107</v>
      </c>
      <c r="G83" s="28"/>
      <c r="H83" s="65">
        <f>F83*G83</f>
        <v>0</v>
      </c>
      <c r="I83" s="51"/>
    </row>
    <row r="84" spans="1:8" s="6" customFormat="1" ht="21" customHeight="1">
      <c r="A84" s="33"/>
      <c r="B84" s="33"/>
      <c r="C84" s="34"/>
      <c r="D84" s="34" t="s">
        <v>151</v>
      </c>
      <c r="E84" s="34"/>
      <c r="F84" s="35"/>
      <c r="G84" s="36"/>
      <c r="H84" s="36">
        <f>H12+H80</f>
        <v>0</v>
      </c>
    </row>
  </sheetData>
  <sheetProtection/>
  <printOptions/>
  <pageMargins left="0.39370079040527345" right="0.39370079040527345" top="0.7874015808105469" bottom="0.7874015808105469" header="0" footer="0"/>
  <pageSetup fitToHeight="100" horizontalDpi="600" verticalDpi="600" orientation="portrait" paperSize="9" scale="98" r:id="rId1"/>
  <headerFooter alignWithMargins="0">
    <oddFooter>&amp;C   Strana &amp;P  &amp;RHPO 3-7-755 r.0</oddFooter>
  </headerFooter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Horák Aleš</dc:creator>
  <cp:keywords/>
  <dc:description/>
  <cp:lastModifiedBy>Horák Aleš</cp:lastModifiedBy>
  <cp:lastPrinted>2013-04-25T14:41:53Z</cp:lastPrinted>
  <dcterms:created xsi:type="dcterms:W3CDTF">2013-04-12T09:20:17Z</dcterms:created>
  <dcterms:modified xsi:type="dcterms:W3CDTF">2013-10-14T12:39:02Z</dcterms:modified>
  <cp:category/>
  <cp:version/>
  <cp:contentType/>
  <cp:contentStatus/>
</cp:coreProperties>
</file>