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ckstation\ssn\Nákupní postupy SSN\Energie\El-energie\OŘ 2019\ZD\ZD EE V4 final k uveřejnění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7" i="1"/>
  <c r="K8" i="1"/>
  <c r="K9" i="1"/>
  <c r="K10" i="1"/>
  <c r="K6" i="1"/>
  <c r="K5" i="1"/>
  <c r="E6" i="1" l="1"/>
  <c r="E7" i="1"/>
  <c r="E8" i="1"/>
  <c r="E9" i="1"/>
  <c r="E10" i="1"/>
  <c r="E11" i="1"/>
  <c r="E12" i="1"/>
  <c r="E13" i="1"/>
  <c r="E5" i="1"/>
  <c r="G6" i="1" l="1"/>
  <c r="G7" i="1"/>
  <c r="G8" i="1"/>
  <c r="G9" i="1"/>
  <c r="G10" i="1"/>
  <c r="G11" i="1"/>
  <c r="G12" i="1"/>
  <c r="G13" i="1"/>
  <c r="G5" i="1"/>
  <c r="G14" i="1" l="1"/>
  <c r="K15" i="1" l="1"/>
  <c r="D14" i="1" l="1"/>
  <c r="C14" i="1"/>
  <c r="F14" i="1"/>
  <c r="E14" i="1" l="1"/>
</calcChain>
</file>

<file path=xl/sharedStrings.xml><?xml version="1.0" encoding="utf-8"?>
<sst xmlns="http://schemas.openxmlformats.org/spreadsheetml/2006/main" count="42" uniqueCount="29">
  <si>
    <t>nízký tarif (NT)</t>
  </si>
  <si>
    <t>vysoký tarif (VT)</t>
  </si>
  <si>
    <t>odběr celkem</t>
  </si>
  <si>
    <t>x</t>
  </si>
  <si>
    <t>C 35d</t>
  </si>
  <si>
    <t>C 62d</t>
  </si>
  <si>
    <t>D 01d</t>
  </si>
  <si>
    <t>D 25d</t>
  </si>
  <si>
    <t>Počet odběrných míst</t>
  </si>
  <si>
    <t>Nabídková cena v Kč</t>
  </si>
  <si>
    <t>1 MWh - nízký tarif (NT)</t>
  </si>
  <si>
    <t>Předpokládané roční množství odběru (MWh) v členění dle stávajícího stavu</t>
  </si>
  <si>
    <t>-</t>
  </si>
  <si>
    <t>Distribuční sazba</t>
  </si>
  <si>
    <t>Pozn. Dodavatel vyplní pouze zeleně podbarvené buňky. Všechny ceny budou uvedeny bez DPH a bez daně z elektřiny.</t>
  </si>
  <si>
    <t xml:space="preserve">Předpokládaný počet měsíců dodávky za všechna odběrná místa </t>
  </si>
  <si>
    <t xml:space="preserve">C 01d, C 02d, C 03d            </t>
  </si>
  <si>
    <t xml:space="preserve">C 25d, C 26d                 </t>
  </si>
  <si>
    <t>stálá platba za 1 odběrné místo a 1 měsíc</t>
  </si>
  <si>
    <t>Celková nabídková cena dle distribučních sazeb a za stálé platby</t>
  </si>
  <si>
    <t>CELKEM za všechny distribuční sazby</t>
  </si>
  <si>
    <t>Celková nabídková cena k hodnocení
(vč. pevné měsíční platby)</t>
  </si>
  <si>
    <t>(uvedené objemy odběrů z hladiny nízkého napětí (NN) vycházejí z Přílohy č. 3a zadávací dokumentace - Seznam odběrných míst)</t>
  </si>
  <si>
    <t>Příloha č. 4a zadávací dokumentace - Nabídková cena pro část 1 veřejné zakázky (Dodávky elektrické energie v hladině NN)</t>
  </si>
  <si>
    <t>C 27d</t>
  </si>
  <si>
    <t>C 45d, C 46d</t>
  </si>
  <si>
    <t>(počet odběrných míst x 12 měsíců)</t>
  </si>
  <si>
    <t>C 55d, C 56d</t>
  </si>
  <si>
    <t>1 MWh - vysoký tarif (VT)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</si>
</sst>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6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3" fontId="7" fillId="0" borderId="6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5" borderId="11" xfId="1" applyNumberFormat="1" applyFont="1" applyFill="1" applyBorder="1" applyAlignment="1">
      <alignment horizontal="center" vertical="center" wrapText="1"/>
    </xf>
    <xf numFmtId="43" fontId="7" fillId="0" borderId="1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3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3" fillId="0" borderId="0" xfId="0" applyNumberFormat="1" applyFont="1"/>
    <xf numFmtId="4" fontId="3" fillId="0" borderId="0" xfId="0" applyNumberFormat="1" applyFont="1"/>
    <xf numFmtId="4" fontId="6" fillId="0" borderId="5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abSelected="1" workbookViewId="0">
      <selection activeCell="L24" sqref="L24"/>
    </sheetView>
  </sheetViews>
  <sheetFormatPr defaultRowHeight="12.75" x14ac:dyDescent="0.2"/>
  <cols>
    <col min="1" max="1" width="5" style="1" customWidth="1"/>
    <col min="2" max="2" width="21.28515625" style="1" customWidth="1"/>
    <col min="3" max="11" width="14.85546875" style="1" customWidth="1"/>
    <col min="12" max="12" width="8.5703125" style="1" bestFit="1" customWidth="1"/>
    <col min="13" max="16384" width="9.140625" style="1"/>
  </cols>
  <sheetData>
    <row r="1" spans="2:14" ht="18.75" x14ac:dyDescent="0.3">
      <c r="B1" s="17" t="s">
        <v>23</v>
      </c>
    </row>
    <row r="2" spans="2:14" ht="13.5" thickBot="1" x14ac:dyDescent="0.25">
      <c r="B2" s="18" t="s">
        <v>22</v>
      </c>
    </row>
    <row r="3" spans="2:14" ht="63.75" customHeight="1" x14ac:dyDescent="0.2">
      <c r="B3" s="23" t="s">
        <v>13</v>
      </c>
      <c r="C3" s="25" t="s">
        <v>11</v>
      </c>
      <c r="D3" s="25"/>
      <c r="E3" s="25"/>
      <c r="F3" s="4" t="s">
        <v>8</v>
      </c>
      <c r="G3" s="13" t="s">
        <v>15</v>
      </c>
      <c r="H3" s="25" t="s">
        <v>9</v>
      </c>
      <c r="I3" s="25"/>
      <c r="J3" s="25"/>
      <c r="K3" s="26" t="s">
        <v>19</v>
      </c>
    </row>
    <row r="4" spans="2:14" ht="38.25" x14ac:dyDescent="0.2">
      <c r="B4" s="24"/>
      <c r="C4" s="3" t="s">
        <v>0</v>
      </c>
      <c r="D4" s="3" t="s">
        <v>1</v>
      </c>
      <c r="E4" s="3" t="s">
        <v>2</v>
      </c>
      <c r="F4" s="3" t="s">
        <v>12</v>
      </c>
      <c r="G4" s="3" t="s">
        <v>26</v>
      </c>
      <c r="H4" s="3" t="s">
        <v>10</v>
      </c>
      <c r="I4" s="3" t="s">
        <v>28</v>
      </c>
      <c r="J4" s="3" t="s">
        <v>18</v>
      </c>
      <c r="K4" s="27"/>
    </row>
    <row r="5" spans="2:14" ht="18" customHeight="1" x14ac:dyDescent="0.2">
      <c r="B5" s="6" t="s">
        <v>16</v>
      </c>
      <c r="C5" s="30">
        <v>0</v>
      </c>
      <c r="D5" s="30">
        <v>9777.26</v>
      </c>
      <c r="E5" s="30">
        <f>C5+D5</f>
        <v>9777.26</v>
      </c>
      <c r="F5" s="12">
        <v>1270</v>
      </c>
      <c r="G5" s="12">
        <f>F5*12</f>
        <v>15240</v>
      </c>
      <c r="H5" s="14" t="s">
        <v>3</v>
      </c>
      <c r="I5" s="15">
        <v>1</v>
      </c>
      <c r="J5" s="14" t="s">
        <v>3</v>
      </c>
      <c r="K5" s="5">
        <f>D5*(ROUND(I5,2))</f>
        <v>9777.26</v>
      </c>
      <c r="M5" s="29"/>
      <c r="N5" s="29"/>
    </row>
    <row r="6" spans="2:14" ht="18" customHeight="1" x14ac:dyDescent="0.2">
      <c r="B6" s="6" t="s">
        <v>17</v>
      </c>
      <c r="C6" s="30">
        <v>1502.34</v>
      </c>
      <c r="D6" s="30">
        <v>4020.97</v>
      </c>
      <c r="E6" s="30">
        <f t="shared" ref="E6:E13" si="0">C6+D6</f>
        <v>5523.3099999999995</v>
      </c>
      <c r="F6" s="12">
        <v>168</v>
      </c>
      <c r="G6" s="12">
        <f t="shared" ref="G6:G13" si="1">F6*12</f>
        <v>2016</v>
      </c>
      <c r="H6" s="15">
        <v>2</v>
      </c>
      <c r="I6" s="15">
        <v>3</v>
      </c>
      <c r="J6" s="14" t="s">
        <v>3</v>
      </c>
      <c r="K6" s="5">
        <f>(C6*(ROUND(H6,2)))+(D6*(ROUND(I6,2)))</f>
        <v>15067.59</v>
      </c>
      <c r="M6" s="29"/>
      <c r="N6" s="29"/>
    </row>
    <row r="7" spans="2:14" ht="18" customHeight="1" x14ac:dyDescent="0.2">
      <c r="B7" s="6" t="s">
        <v>24</v>
      </c>
      <c r="C7" s="30">
        <v>0</v>
      </c>
      <c r="D7" s="30">
        <v>0</v>
      </c>
      <c r="E7" s="30">
        <f t="shared" si="0"/>
        <v>0</v>
      </c>
      <c r="F7" s="12">
        <v>0</v>
      </c>
      <c r="G7" s="12">
        <f t="shared" si="1"/>
        <v>0</v>
      </c>
      <c r="H7" s="15">
        <v>4</v>
      </c>
      <c r="I7" s="15">
        <v>5</v>
      </c>
      <c r="J7" s="14" t="s">
        <v>3</v>
      </c>
      <c r="K7" s="5">
        <f t="shared" ref="K7:K10" si="2">(C7*(ROUND(H7,2)))+(D7*(ROUND(I7,2)))</f>
        <v>0</v>
      </c>
      <c r="M7" s="29"/>
      <c r="N7" s="29"/>
    </row>
    <row r="8" spans="2:14" ht="18" customHeight="1" x14ac:dyDescent="0.2">
      <c r="B8" s="6" t="s">
        <v>4</v>
      </c>
      <c r="C8" s="30">
        <v>74.8</v>
      </c>
      <c r="D8" s="30">
        <v>67.94</v>
      </c>
      <c r="E8" s="30">
        <f t="shared" si="0"/>
        <v>142.74</v>
      </c>
      <c r="F8" s="12">
        <v>1</v>
      </c>
      <c r="G8" s="12">
        <f t="shared" si="1"/>
        <v>12</v>
      </c>
      <c r="H8" s="15">
        <v>6</v>
      </c>
      <c r="I8" s="15">
        <v>7</v>
      </c>
      <c r="J8" s="14" t="s">
        <v>3</v>
      </c>
      <c r="K8" s="5">
        <f t="shared" si="2"/>
        <v>924.37999999999988</v>
      </c>
      <c r="M8" s="29"/>
      <c r="N8" s="29"/>
    </row>
    <row r="9" spans="2:14" ht="18" customHeight="1" x14ac:dyDescent="0.2">
      <c r="B9" s="6" t="s">
        <v>25</v>
      </c>
      <c r="C9" s="30">
        <v>508.47</v>
      </c>
      <c r="D9" s="30">
        <v>47.29</v>
      </c>
      <c r="E9" s="30">
        <f t="shared" si="0"/>
        <v>555.76</v>
      </c>
      <c r="F9" s="12">
        <v>31</v>
      </c>
      <c r="G9" s="12">
        <f t="shared" si="1"/>
        <v>372</v>
      </c>
      <c r="H9" s="15">
        <v>8</v>
      </c>
      <c r="I9" s="15">
        <v>9</v>
      </c>
      <c r="J9" s="14" t="s">
        <v>3</v>
      </c>
      <c r="K9" s="5">
        <f t="shared" si="2"/>
        <v>4493.37</v>
      </c>
      <c r="M9" s="29"/>
      <c r="N9" s="29"/>
    </row>
    <row r="10" spans="2:14" ht="18" customHeight="1" x14ac:dyDescent="0.2">
      <c r="B10" s="6" t="s">
        <v>27</v>
      </c>
      <c r="C10" s="30">
        <v>3.53</v>
      </c>
      <c r="D10" s="30">
        <v>0.39</v>
      </c>
      <c r="E10" s="30">
        <f t="shared" si="0"/>
        <v>3.92</v>
      </c>
      <c r="F10" s="12">
        <v>1</v>
      </c>
      <c r="G10" s="12">
        <f t="shared" si="1"/>
        <v>12</v>
      </c>
      <c r="H10" s="15">
        <v>10</v>
      </c>
      <c r="I10" s="15">
        <v>11</v>
      </c>
      <c r="J10" s="14" t="s">
        <v>3</v>
      </c>
      <c r="K10" s="5">
        <f t="shared" si="2"/>
        <v>39.589999999999996</v>
      </c>
      <c r="M10" s="29"/>
      <c r="N10" s="29"/>
    </row>
    <row r="11" spans="2:14" ht="18" customHeight="1" x14ac:dyDescent="0.2">
      <c r="B11" s="6" t="s">
        <v>5</v>
      </c>
      <c r="C11" s="30">
        <v>0</v>
      </c>
      <c r="D11" s="30">
        <v>14.5</v>
      </c>
      <c r="E11" s="30">
        <f t="shared" si="0"/>
        <v>14.5</v>
      </c>
      <c r="F11" s="12">
        <v>6</v>
      </c>
      <c r="G11" s="12">
        <f t="shared" si="1"/>
        <v>72</v>
      </c>
      <c r="H11" s="14" t="s">
        <v>3</v>
      </c>
      <c r="I11" s="15">
        <v>12</v>
      </c>
      <c r="J11" s="14" t="s">
        <v>3</v>
      </c>
      <c r="K11" s="5">
        <f>D11*(ROUND(I11,2))</f>
        <v>174</v>
      </c>
      <c r="M11" s="29"/>
      <c r="N11" s="29"/>
    </row>
    <row r="12" spans="2:14" ht="18" customHeight="1" x14ac:dyDescent="0.2">
      <c r="B12" s="6" t="s">
        <v>6</v>
      </c>
      <c r="C12" s="30">
        <v>0</v>
      </c>
      <c r="D12" s="30">
        <v>0</v>
      </c>
      <c r="E12" s="30">
        <f t="shared" si="0"/>
        <v>0</v>
      </c>
      <c r="F12" s="12">
        <v>0</v>
      </c>
      <c r="G12" s="12">
        <f t="shared" si="1"/>
        <v>0</v>
      </c>
      <c r="H12" s="14" t="s">
        <v>3</v>
      </c>
      <c r="I12" s="15">
        <v>13</v>
      </c>
      <c r="J12" s="14" t="s">
        <v>3</v>
      </c>
      <c r="K12" s="5">
        <f>D12*(ROUND(I12,2))</f>
        <v>0</v>
      </c>
      <c r="M12" s="29"/>
      <c r="N12" s="29"/>
    </row>
    <row r="13" spans="2:14" ht="18" customHeight="1" x14ac:dyDescent="0.2">
      <c r="B13" s="6" t="s">
        <v>7</v>
      </c>
      <c r="C13" s="30">
        <v>2.61</v>
      </c>
      <c r="D13" s="30">
        <v>7.04</v>
      </c>
      <c r="E13" s="30">
        <f t="shared" si="0"/>
        <v>9.65</v>
      </c>
      <c r="F13" s="12">
        <v>2</v>
      </c>
      <c r="G13" s="12">
        <f t="shared" si="1"/>
        <v>24</v>
      </c>
      <c r="H13" s="15">
        <v>14</v>
      </c>
      <c r="I13" s="15">
        <v>15</v>
      </c>
      <c r="J13" s="14" t="s">
        <v>3</v>
      </c>
      <c r="K13" s="5">
        <f>(C13*(ROUND(H13,2)))+(D13*(ROUND(I13,2)))</f>
        <v>142.13999999999999</v>
      </c>
      <c r="M13" s="29"/>
      <c r="N13" s="29"/>
    </row>
    <row r="14" spans="2:14" ht="26.25" thickBot="1" x14ac:dyDescent="0.25">
      <c r="B14" s="9" t="s">
        <v>20</v>
      </c>
      <c r="C14" s="19">
        <f t="shared" ref="C14:G14" si="3">SUM(C5:C13)</f>
        <v>2091.75</v>
      </c>
      <c r="D14" s="19">
        <f t="shared" si="3"/>
        <v>13935.390000000001</v>
      </c>
      <c r="E14" s="10">
        <f t="shared" si="3"/>
        <v>16027.14</v>
      </c>
      <c r="F14" s="11">
        <f t="shared" si="3"/>
        <v>1479</v>
      </c>
      <c r="G14" s="11">
        <f t="shared" si="3"/>
        <v>17748</v>
      </c>
      <c r="H14" s="14" t="s">
        <v>3</v>
      </c>
      <c r="I14" s="14" t="s">
        <v>3</v>
      </c>
      <c r="J14" s="16">
        <v>16</v>
      </c>
      <c r="K14" s="8">
        <f>G14*(ROUND(J14,2))</f>
        <v>283968</v>
      </c>
      <c r="M14" s="28"/>
      <c r="N14" s="28"/>
    </row>
    <row r="15" spans="2:14" ht="27.75" customHeight="1" thickBot="1" x14ac:dyDescent="0.25">
      <c r="B15" s="2" t="s">
        <v>14</v>
      </c>
      <c r="H15" s="20" t="s">
        <v>21</v>
      </c>
      <c r="I15" s="21"/>
      <c r="J15" s="22"/>
      <c r="K15" s="7">
        <f>SUM(K5:K14)</f>
        <v>314586.33</v>
      </c>
    </row>
  </sheetData>
  <sheetProtection algorithmName="SHA-512" hashValue="oX9YyPnrB9KGtaPWcEUHsBDS9H1lfPaOtI1bQffjmr4YycVC756ElZT06M0OOXdchL2fOQcC6uRuf+0W1oZUXQ==" saltValue="l9uVhhKSxnTcWzqEo/kuxg==" spinCount="100000" sheet="1" objects="1" scenarios="1"/>
  <mergeCells count="5">
    <mergeCell ref="H15:J15"/>
    <mergeCell ref="B3:B4"/>
    <mergeCell ref="C3:E3"/>
    <mergeCell ref="K3:K4"/>
    <mergeCell ref="H3:J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 systems / Pavel Eger</dc:creator>
  <cp:lastModifiedBy>Pavel Hartmann</cp:lastModifiedBy>
  <dcterms:created xsi:type="dcterms:W3CDTF">2018-04-19T08:40:09Z</dcterms:created>
  <dcterms:modified xsi:type="dcterms:W3CDTF">2018-07-25T10:41:29Z</dcterms:modified>
</cp:coreProperties>
</file>