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ackstation\ssn\Nákupní postupy SSN\Energie\Plyn\OR PLYN 2019\Podklady EnEng cervenec 2018\"/>
    </mc:Choice>
  </mc:AlternateContent>
  <bookViews>
    <workbookView xWindow="0" yWindow="-15" windowWidth="21945" windowHeight="4530"/>
  </bookViews>
  <sheets>
    <sheet name="SO plyn" sheetId="2" r:id="rId1"/>
  </sheets>
  <definedNames>
    <definedName name="_xlnm._FilterDatabase" localSheetId="0" hidden="1">'SO plyn'!$A$2:$AI$16</definedName>
    <definedName name="_xlnm.Print_Titles" localSheetId="0">'SO plyn'!$1:$2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H17" i="2" l="1"/>
  <c r="AG16" i="2" l="1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</calcChain>
</file>

<file path=xl/sharedStrings.xml><?xml version="1.0" encoding="utf-8"?>
<sst xmlns="http://schemas.openxmlformats.org/spreadsheetml/2006/main" count="299" uniqueCount="180">
  <si>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</si>
  <si>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</si>
  <si>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</si>
  <si>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</si>
  <si>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</si>
  <si>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</si>
  <si>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</si>
  <si>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</si>
  <si>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</si>
  <si>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</si>
  <si>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</si>
  <si>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</si>
  <si>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EIC kód</t>
  </si>
  <si>
    <t>obec</t>
  </si>
  <si>
    <t>ulice/osada (nebo č. parcely)</t>
  </si>
  <si>
    <t>č.p./č.or.</t>
  </si>
  <si>
    <t>obchodní firma/název</t>
  </si>
  <si>
    <t>Jméno statutární osoby</t>
  </si>
  <si>
    <t>telefonický kontakt</t>
  </si>
  <si>
    <t>e-mailový kontakt</t>
  </si>
  <si>
    <t>27</t>
  </si>
  <si>
    <t>Z</t>
  </si>
  <si>
    <t>G</t>
  </si>
  <si>
    <t>PSČ</t>
  </si>
  <si>
    <t>DIČ</t>
  </si>
  <si>
    <t>IČ</t>
  </si>
  <si>
    <t>700</t>
  </si>
  <si>
    <t/>
  </si>
  <si>
    <t>703 00</t>
  </si>
  <si>
    <t>00845451</t>
  </si>
  <si>
    <t>CZ00845451</t>
  </si>
  <si>
    <t>GasNet, s.r.o.</t>
  </si>
  <si>
    <t>702 00</t>
  </si>
  <si>
    <t>8</t>
  </si>
  <si>
    <t>R</t>
  </si>
  <si>
    <t>Ostrava - Vítkovice</t>
  </si>
  <si>
    <t>Syllabova</t>
  </si>
  <si>
    <t>W</t>
  </si>
  <si>
    <t>00005</t>
  </si>
  <si>
    <t>90</t>
  </si>
  <si>
    <t>E</t>
  </si>
  <si>
    <t>710 00</t>
  </si>
  <si>
    <t>Ostrava 10</t>
  </si>
  <si>
    <t>Počáteční</t>
  </si>
  <si>
    <t>1962/36</t>
  </si>
  <si>
    <t>Dopravní podnik Ostrava a.s., 
Poděbradova 494/2, 701 71  Ostrava</t>
  </si>
  <si>
    <t>61974757</t>
  </si>
  <si>
    <t>CZ61974757</t>
  </si>
  <si>
    <t>Ing. Daniel Morys, MBA</t>
  </si>
  <si>
    <t>dpored@dpo.cz</t>
  </si>
  <si>
    <t>Ostrava</t>
  </si>
  <si>
    <t>38</t>
  </si>
  <si>
    <t>F</t>
  </si>
  <si>
    <t>00007</t>
  </si>
  <si>
    <t>6</t>
  </si>
  <si>
    <t>Slezská Ostrava</t>
  </si>
  <si>
    <t>Michálkovická</t>
  </si>
  <si>
    <t>Zoologická zahrada Ostrava, příspěvková organizace, 
Michálkovická 2081/197, 710 00  Ostrava - Slezská Ostrava</t>
  </si>
  <si>
    <t>00373249</t>
  </si>
  <si>
    <t>CZ00373249</t>
  </si>
  <si>
    <t>Ing. Petr Čolas</t>
  </si>
  <si>
    <t>Ostrava-Slezská Ostrava</t>
  </si>
  <si>
    <t>00001</t>
  </si>
  <si>
    <t>24</t>
  </si>
  <si>
    <t>Ostrava 10 - Slezská Ostrava</t>
  </si>
  <si>
    <t>Těšínská</t>
  </si>
  <si>
    <t>710/107</t>
  </si>
  <si>
    <t>Krematorium Ostrava, a.s., 
Těšínská 710, 710 07  Ostrava - Slezská Ostrava</t>
  </si>
  <si>
    <t>25393430</t>
  </si>
  <si>
    <t>CZ25393430</t>
  </si>
  <si>
    <t>Ing. Pavel Lacina</t>
  </si>
  <si>
    <t>reditel@krematoriumostrava.cz</t>
  </si>
  <si>
    <t>00006</t>
  </si>
  <si>
    <t>13</t>
  </si>
  <si>
    <t>S</t>
  </si>
  <si>
    <t>Ostrava - Přívoz</t>
  </si>
  <si>
    <t>Na Mlýnici</t>
  </si>
  <si>
    <t>203/5</t>
  </si>
  <si>
    <t>Domov Slunovrat, Ostrava-Přívoz, příspěvková organizace, 
Na Mlýnici 203/5, 702 00  Ostrava - Přívoz</t>
  </si>
  <si>
    <t>70631841</t>
  </si>
  <si>
    <t>Mgr. Vojtěch Curylo</t>
  </si>
  <si>
    <t xml:space="preserve">	slunovrat@domovslunovrat.cz</t>
  </si>
  <si>
    <t>00004</t>
  </si>
  <si>
    <t>09</t>
  </si>
  <si>
    <t>Sirotčí</t>
  </si>
  <si>
    <t>474/56</t>
  </si>
  <si>
    <t>Domov Magnolie, Ostrava-Vítkovice, příspěvková organizace, 
Sirotčí 56, 703 00  Ostrava - Vítkovice</t>
  </si>
  <si>
    <t>70631859</t>
  </si>
  <si>
    <t>00200</t>
  </si>
  <si>
    <t>700 44</t>
  </si>
  <si>
    <t>19</t>
  </si>
  <si>
    <t>00202</t>
  </si>
  <si>
    <t>89</t>
  </si>
  <si>
    <t>709 36</t>
  </si>
  <si>
    <t>Ostrava - Mariánské Hory</t>
  </si>
  <si>
    <t>Rybářská</t>
  </si>
  <si>
    <t>1223/13</t>
  </si>
  <si>
    <t>Domov pro seniory Iris, Ostrava - Mariánské Hory, příspěvková organizace, 
Rybářská 1223/13, 709 00  Ostrava - Mariánské Hory</t>
  </si>
  <si>
    <t>70631824</t>
  </si>
  <si>
    <t>RNDr. Oldřich Šeremek</t>
  </si>
  <si>
    <t>seremek@iris-ostrava.cz</t>
  </si>
  <si>
    <t>00012</t>
  </si>
  <si>
    <t>31</t>
  </si>
  <si>
    <t>0</t>
  </si>
  <si>
    <t>Domov Sluníčko, Ostrava - Vítkovice, příspěvková organizace, 
Syllabova 2886/19, 703 00  Ostrava - Vítkovice</t>
  </si>
  <si>
    <t>70631832</t>
  </si>
  <si>
    <t>Ing. Hana Ježková</t>
  </si>
  <si>
    <t>65</t>
  </si>
  <si>
    <t>5</t>
  </si>
  <si>
    <t>Hladnovská</t>
  </si>
  <si>
    <t>751/119</t>
  </si>
  <si>
    <t>Čtyřlístek - centrum pro osoby se zdravotním postižením Ostrava, příspěvková organizace, 
Hladnovská 751/119, 712 00  Ostrava - Muglinov</t>
  </si>
  <si>
    <t>70631808</t>
  </si>
  <si>
    <t>PhDr. Svatopluk Aniol</t>
  </si>
  <si>
    <t>reditel@ctyrlistekostrava.cz</t>
  </si>
  <si>
    <t>3</t>
  </si>
  <si>
    <t>Ostrava - Zábřeh</t>
  </si>
  <si>
    <t>Gurťjevova</t>
  </si>
  <si>
    <t>1823/8</t>
  </si>
  <si>
    <t>Středisko volného času, Ostrava - Zábřeh, příspěvková organizace, 
Gurťjevova 1823/8, 700 30  Ostrava - Zábřeh</t>
  </si>
  <si>
    <t>75080516</t>
  </si>
  <si>
    <t>Bc. David Střelák</t>
  </si>
  <si>
    <t>david.strelak@svczabreh.cz</t>
  </si>
  <si>
    <t>Sportovní a rekreační zařízení města Ostravy, s.r.o., 
Čkalovova 20/6144, 708 00  Ostrava - Poruba</t>
  </si>
  <si>
    <t>25385691</t>
  </si>
  <si>
    <t>CZ25385691</t>
  </si>
  <si>
    <t>Ing. Jaroslav Kovář</t>
  </si>
  <si>
    <t>sekretariat@sareza.cz</t>
  </si>
  <si>
    <t>05907</t>
  </si>
  <si>
    <t>10</t>
  </si>
  <si>
    <t>716 00</t>
  </si>
  <si>
    <t>Ostrava-Radvanice a Bartovice, Bartovice</t>
  </si>
  <si>
    <t>Za Ještěrkou</t>
  </si>
  <si>
    <t>229/2</t>
  </si>
  <si>
    <t>O</t>
  </si>
  <si>
    <t>Ostrava - Radvanice</t>
  </si>
  <si>
    <t>U Stavisek</t>
  </si>
  <si>
    <t>00635162</t>
  </si>
  <si>
    <t>petr.uhlig@mnof.cz</t>
  </si>
  <si>
    <t>74</t>
  </si>
  <si>
    <t>Jedličkova</t>
  </si>
  <si>
    <t>1025/5</t>
  </si>
  <si>
    <t>Dětské centrum Domeček, příspěvková organizace, 
Jedličkova 5, 700 44  Ostrava - Zábřeh</t>
  </si>
  <si>
    <t>70631956</t>
  </si>
  <si>
    <t>Mgr. Jana Schikorová</t>
  </si>
  <si>
    <t>detsky.domov@ddpd3.cz</t>
  </si>
  <si>
    <t>729 30</t>
  </si>
  <si>
    <t>Černá Louka</t>
  </si>
  <si>
    <t>Ostravské výstavy, a.s., 
Výstaviště Černá louka 3186, 728 26  Ostrava</t>
  </si>
  <si>
    <t>25399471</t>
  </si>
  <si>
    <t>CZ25399471</t>
  </si>
  <si>
    <t>sekretariat.ovas@cerna-louka.cz</t>
  </si>
  <si>
    <t>Pavilon C</t>
  </si>
  <si>
    <t>725 26</t>
  </si>
  <si>
    <t>Družební</t>
  </si>
  <si>
    <t>Statutární město Ostrava, městský obvod Krásné Pole, 
Družební 576, 725 26  Ostrava - Krásné Pole</t>
  </si>
  <si>
    <t>Ing. Tomáš Výtisk</t>
  </si>
  <si>
    <t>tvytisk@krasnepole.ostrava.cz</t>
  </si>
  <si>
    <t>Ostrava-Krásné Pole</t>
  </si>
  <si>
    <t>336/125</t>
  </si>
  <si>
    <t>Pořadí/ List</t>
  </si>
  <si>
    <t>Zákazník</t>
  </si>
  <si>
    <t>Numerické údaje o odběrném místě</t>
  </si>
  <si>
    <t>Distributor</t>
  </si>
  <si>
    <t>Specifikace odběrného místa (OPM)</t>
  </si>
  <si>
    <t>spotřeba za OM (MWh)</t>
  </si>
  <si>
    <t>Předpokládané množství za období VZ</t>
  </si>
  <si>
    <t>Odběr celkem (MWh/rok)</t>
  </si>
  <si>
    <t>info@zoo-ostrava.cz</t>
  </si>
  <si>
    <t>2081/197</t>
  </si>
  <si>
    <t>Mgr. Andrea Gibejová</t>
  </si>
  <si>
    <t>gibejova@dmagnolie.cz</t>
  </si>
  <si>
    <t>tejzr@domovslunicko.cz</t>
  </si>
  <si>
    <t>Ing.Arnošt Pchálek</t>
  </si>
  <si>
    <t>70030</t>
  </si>
  <si>
    <t>Městská nemocnice Ostrava, příspěvková organizace, 
Nemocniční 898/20A, Moravská Ostrava, 728 80  Ostrava</t>
  </si>
  <si>
    <t>MUDr. Petr Uhlig</t>
  </si>
  <si>
    <t>suma rok - kontrolní součet</t>
  </si>
  <si>
    <t>Poznámky</t>
  </si>
  <si>
    <t>Jsou zde 2 plynoměry pod jedním EIC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</si>
</sst>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Kč&quot;* #,##0.00_);_(&quot;Kč&quot;* \(#,##0.00\);_(&quot;Kč&quot;* &quot;-&quot;??_);_(@_)"/>
    <numFmt numFmtId="165" formatCode="_(* #,##0.00_);_(* \(#,##0.00\);_(* &quot;-&quot;??_);_(@_)"/>
    <numFmt numFmtId="166" formatCode="#,##0.000"/>
  </numFmts>
  <fonts count="15" x14ac:knownFonts="1">
    <font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u/>
      <sz val="11.5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rgb="FF0563C1"/>
      <name val="Arial"/>
      <family val="2"/>
      <charset val="238"/>
    </font>
    <font>
      <u/>
      <sz val="10"/>
      <color indexed="3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gray125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33CCCC"/>
      </patternFill>
    </fill>
    <fill>
      <patternFill patternType="solid">
        <fgColor theme="3" tint="0.59999389629810485"/>
        <bgColor rgb="FFCCFFFF"/>
      </patternFill>
    </fill>
    <fill>
      <patternFill patternType="solid">
        <fgColor theme="0"/>
        <bgColor indexed="64"/>
      </patternFill>
    </fill>
    <fill>
      <patternFill patternType="gray125">
        <fgColor indexed="43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49" fontId="1" fillId="0" borderId="0" xfId="7" applyNumberFormat="1" applyAlignment="1">
      <alignment vertical="center"/>
    </xf>
    <xf numFmtId="49" fontId="2" fillId="0" borderId="0" xfId="7" applyNumberFormat="1" applyFont="1" applyFill="1" applyAlignment="1">
      <alignment horizontal="center" vertical="center"/>
    </xf>
    <xf numFmtId="0" fontId="2" fillId="0" borderId="0" xfId="7" applyNumberFormat="1" applyFont="1" applyFill="1" applyAlignment="1">
      <alignment vertical="center"/>
    </xf>
    <xf numFmtId="0" fontId="1" fillId="0" borderId="0" xfId="7" applyNumberFormat="1" applyFont="1" applyFill="1" applyAlignment="1">
      <alignment horizontal="center" vertical="center"/>
    </xf>
    <xf numFmtId="0" fontId="2" fillId="0" borderId="0" xfId="7" applyNumberFormat="1" applyFont="1" applyFill="1" applyAlignment="1">
      <alignment horizontal="right" vertical="center"/>
    </xf>
    <xf numFmtId="49" fontId="2" fillId="0" borderId="0" xfId="7" applyNumberFormat="1" applyFont="1" applyFill="1" applyAlignment="1">
      <alignment vertical="center"/>
    </xf>
    <xf numFmtId="49" fontId="1" fillId="0" borderId="0" xfId="7" applyNumberFormat="1" applyFont="1" applyFill="1" applyAlignment="1">
      <alignment horizontal="center" vertical="center"/>
    </xf>
    <xf numFmtId="0" fontId="2" fillId="0" borderId="0" xfId="7" applyNumberFormat="1" applyFont="1" applyFill="1" applyAlignment="1">
      <alignment horizontal="center" vertical="center"/>
    </xf>
    <xf numFmtId="4" fontId="1" fillId="0" borderId="1" xfId="7" applyNumberFormat="1" applyFont="1" applyFill="1" applyBorder="1" applyAlignment="1">
      <alignment horizontal="center" vertical="center"/>
    </xf>
    <xf numFmtId="49" fontId="1" fillId="0" borderId="1" xfId="7" applyNumberFormat="1" applyFont="1" applyFill="1" applyBorder="1" applyAlignment="1">
      <alignment horizontal="left" vertical="center"/>
    </xf>
    <xf numFmtId="49" fontId="6" fillId="2" borderId="1" xfId="7" applyNumberFormat="1" applyFont="1" applyFill="1" applyBorder="1" applyAlignment="1">
      <alignment horizontal="center" vertical="center" wrapText="1"/>
    </xf>
    <xf numFmtId="1" fontId="2" fillId="0" borderId="1" xfId="7" applyNumberFormat="1" applyFont="1" applyFill="1" applyBorder="1" applyAlignment="1">
      <alignment horizontal="center" vertical="center"/>
    </xf>
    <xf numFmtId="0" fontId="4" fillId="3" borderId="3" xfId="9" applyFont="1" applyFill="1" applyBorder="1" applyAlignment="1">
      <alignment horizontal="center" vertical="center" wrapText="1"/>
    </xf>
    <xf numFmtId="49" fontId="5" fillId="3" borderId="7" xfId="10" applyNumberFormat="1" applyFont="1" applyFill="1" applyBorder="1" applyAlignment="1">
      <alignment horizontal="center" vertical="center" wrapText="1"/>
    </xf>
    <xf numFmtId="49" fontId="5" fillId="3" borderId="8" xfId="10" applyNumberFormat="1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left" vertical="center" wrapText="1"/>
    </xf>
    <xf numFmtId="0" fontId="1" fillId="0" borderId="1" xfId="7" applyFont="1" applyFill="1" applyBorder="1" applyAlignment="1">
      <alignment horizontal="left" vertical="center" wrapText="1"/>
    </xf>
    <xf numFmtId="0" fontId="9" fillId="0" borderId="1" xfId="4" applyFont="1" applyFill="1" applyBorder="1" applyAlignment="1" applyProtection="1">
      <alignment horizontal="left" vertical="center" wrapText="1"/>
    </xf>
    <xf numFmtId="49" fontId="1" fillId="0" borderId="1" xfId="7" applyNumberFormat="1" applyFill="1" applyBorder="1" applyAlignment="1">
      <alignment horizontal="left" vertical="center"/>
    </xf>
    <xf numFmtId="49" fontId="1" fillId="0" borderId="1" xfId="7" applyNumberFormat="1" applyFont="1" applyFill="1" applyBorder="1" applyAlignment="1">
      <alignment horizontal="center" vertical="center"/>
    </xf>
    <xf numFmtId="49" fontId="5" fillId="3" borderId="3" xfId="10" applyNumberFormat="1" applyFont="1" applyFill="1" applyBorder="1" applyAlignment="1">
      <alignment horizontal="center" vertical="center" wrapText="1"/>
    </xf>
    <xf numFmtId="4" fontId="2" fillId="3" borderId="1" xfId="7" applyNumberFormat="1" applyFont="1" applyFill="1" applyBorder="1" applyAlignment="1">
      <alignment horizontal="center" vertical="center" wrapText="1"/>
    </xf>
    <xf numFmtId="0" fontId="11" fillId="0" borderId="1" xfId="11" applyFill="1" applyBorder="1" applyAlignment="1" applyProtection="1">
      <alignment horizontal="left" vertical="center" wrapText="1"/>
    </xf>
    <xf numFmtId="4" fontId="1" fillId="8" borderId="1" xfId="7" applyNumberFormat="1" applyFont="1" applyFill="1" applyBorder="1" applyAlignment="1">
      <alignment horizontal="center" vertical="center"/>
    </xf>
    <xf numFmtId="49" fontId="1" fillId="0" borderId="1" xfId="10" applyNumberFormat="1" applyFont="1" applyBorder="1" applyAlignment="1" applyProtection="1">
      <alignment horizontal="center" vertical="center"/>
    </xf>
    <xf numFmtId="0" fontId="1" fillId="0" borderId="1" xfId="10" applyFont="1" applyBorder="1" applyAlignment="1" applyProtection="1">
      <alignment horizontal="left" vertical="center" wrapText="1"/>
    </xf>
    <xf numFmtId="49" fontId="1" fillId="0" borderId="1" xfId="10" applyNumberFormat="1" applyFont="1" applyBorder="1" applyAlignment="1" applyProtection="1">
      <alignment horizontal="left" vertical="center" wrapText="1"/>
    </xf>
    <xf numFmtId="0" fontId="12" fillId="0" borderId="1" xfId="10" applyFont="1" applyBorder="1" applyAlignment="1" applyProtection="1">
      <alignment horizontal="left" vertical="center" wrapText="1"/>
    </xf>
    <xf numFmtId="49" fontId="1" fillId="0" borderId="1" xfId="10" applyNumberFormat="1" applyFont="1" applyBorder="1" applyAlignment="1" applyProtection="1">
      <alignment horizontal="left" vertical="center"/>
    </xf>
    <xf numFmtId="4" fontId="1" fillId="0" borderId="1" xfId="10" applyNumberFormat="1" applyFont="1" applyBorder="1" applyAlignment="1" applyProtection="1">
      <alignment horizontal="center" vertical="center"/>
    </xf>
    <xf numFmtId="0" fontId="13" fillId="0" borderId="1" xfId="4" applyFont="1" applyFill="1" applyBorder="1" applyAlignment="1" applyProtection="1">
      <alignment horizontal="left" vertical="center" wrapText="1"/>
    </xf>
    <xf numFmtId="0" fontId="2" fillId="0" borderId="0" xfId="7" applyNumberFormat="1" applyFont="1" applyFill="1" applyAlignment="1">
      <alignment vertical="center" wrapText="1"/>
    </xf>
    <xf numFmtId="2" fontId="1" fillId="8" borderId="1" xfId="7" applyNumberFormat="1" applyFont="1" applyFill="1" applyBorder="1" applyAlignment="1">
      <alignment horizontal="right" vertical="center"/>
    </xf>
    <xf numFmtId="0" fontId="1" fillId="0" borderId="1" xfId="7" applyFill="1" applyBorder="1" applyAlignment="1">
      <alignment horizontal="left" vertical="center" wrapText="1"/>
    </xf>
    <xf numFmtId="4" fontId="1" fillId="0" borderId="1" xfId="7" applyNumberFormat="1" applyFont="1" applyFill="1" applyBorder="1" applyAlignment="1">
      <alignment vertical="center"/>
    </xf>
    <xf numFmtId="0" fontId="1" fillId="0" borderId="1" xfId="10" applyFont="1" applyFill="1" applyBorder="1" applyAlignment="1" applyProtection="1">
      <alignment horizontal="left" vertical="center" wrapText="1"/>
    </xf>
    <xf numFmtId="166" fontId="5" fillId="7" borderId="3" xfId="10" applyNumberFormat="1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left" vertical="top" wrapText="1"/>
    </xf>
    <xf numFmtId="49" fontId="2" fillId="0" borderId="1" xfId="7" applyNumberFormat="1" applyFont="1" applyFill="1" applyBorder="1" applyAlignment="1">
      <alignment horizontal="left" vertical="top"/>
    </xf>
    <xf numFmtId="3" fontId="1" fillId="0" borderId="1" xfId="7" applyNumberFormat="1" applyFont="1" applyFill="1" applyBorder="1" applyAlignment="1">
      <alignment horizontal="left" vertical="center" wrapText="1"/>
    </xf>
    <xf numFmtId="3" fontId="1" fillId="0" borderId="1" xfId="10" applyNumberFormat="1" applyFont="1" applyBorder="1" applyAlignment="1" applyProtection="1">
      <alignment horizontal="left" vertical="center" wrapText="1"/>
    </xf>
    <xf numFmtId="49" fontId="1" fillId="0" borderId="1" xfId="7" applyNumberFormat="1" applyFill="1" applyBorder="1" applyAlignment="1">
      <alignment horizontal="left" vertical="center" wrapText="1"/>
    </xf>
    <xf numFmtId="49" fontId="6" fillId="9" borderId="0" xfId="7" applyNumberFormat="1" applyFont="1" applyFill="1" applyBorder="1" applyAlignment="1">
      <alignment horizontal="center" vertical="center" wrapText="1"/>
    </xf>
    <xf numFmtId="4" fontId="2" fillId="8" borderId="0" xfId="7" applyNumberFormat="1" applyFont="1" applyFill="1" applyBorder="1" applyAlignment="1">
      <alignment horizontal="center" vertical="center" wrapText="1"/>
    </xf>
    <xf numFmtId="4" fontId="1" fillId="8" borderId="1" xfId="7" applyNumberFormat="1" applyFont="1" applyFill="1" applyBorder="1" applyAlignment="1">
      <alignment vertical="center"/>
    </xf>
    <xf numFmtId="4" fontId="1" fillId="8" borderId="1" xfId="7" applyNumberFormat="1" applyFont="1" applyFill="1" applyBorder="1" applyAlignment="1">
      <alignment horizontal="right" vertical="center"/>
    </xf>
    <xf numFmtId="4" fontId="1" fillId="8" borderId="12" xfId="7" applyNumberFormat="1" applyFont="1" applyFill="1" applyBorder="1" applyAlignment="1">
      <alignment horizontal="right" vertical="center"/>
    </xf>
    <xf numFmtId="4" fontId="1" fillId="8" borderId="0" xfId="7" applyNumberFormat="1" applyFont="1" applyFill="1" applyBorder="1" applyAlignment="1">
      <alignment horizontal="right" vertical="center"/>
    </xf>
    <xf numFmtId="4" fontId="14" fillId="3" borderId="1" xfId="7" applyNumberFormat="1" applyFont="1" applyFill="1" applyBorder="1" applyAlignment="1">
      <alignment horizontal="right" vertical="center"/>
    </xf>
    <xf numFmtId="49" fontId="1" fillId="0" borderId="1" xfId="7" applyNumberFormat="1" applyFill="1" applyBorder="1" applyAlignment="1">
      <alignment horizontal="center" vertical="center" wrapText="1"/>
    </xf>
    <xf numFmtId="4" fontId="1" fillId="0" borderId="13" xfId="7" applyNumberFormat="1" applyFont="1" applyFill="1" applyBorder="1" applyAlignment="1">
      <alignment horizontal="center" vertical="center"/>
    </xf>
    <xf numFmtId="4" fontId="1" fillId="0" borderId="14" xfId="7" applyNumberFormat="1" applyFont="1" applyFill="1" applyBorder="1" applyAlignment="1">
      <alignment horizontal="center" vertical="center"/>
    </xf>
    <xf numFmtId="4" fontId="1" fillId="0" borderId="2" xfId="7" applyNumberFormat="1" applyFont="1" applyFill="1" applyBorder="1" applyAlignment="1">
      <alignment horizontal="center" vertical="center"/>
    </xf>
    <xf numFmtId="49" fontId="5" fillId="4" borderId="2" xfId="7" applyNumberFormat="1" applyFont="1" applyFill="1" applyBorder="1" applyAlignment="1">
      <alignment horizontal="center" vertical="center" wrapText="1"/>
    </xf>
    <xf numFmtId="49" fontId="5" fillId="4" borderId="1" xfId="7" applyNumberFormat="1" applyFont="1" applyFill="1" applyBorder="1" applyAlignment="1">
      <alignment horizontal="center" vertical="center" wrapText="1"/>
    </xf>
    <xf numFmtId="49" fontId="5" fillId="3" borderId="4" xfId="10" applyNumberFormat="1" applyFont="1" applyFill="1" applyBorder="1" applyAlignment="1">
      <alignment horizontal="center" vertical="center" wrapText="1"/>
    </xf>
    <xf numFmtId="49" fontId="5" fillId="3" borderId="5" xfId="10" applyNumberFormat="1" applyFont="1" applyFill="1" applyBorder="1" applyAlignment="1">
      <alignment horizontal="center" vertical="center" wrapText="1"/>
    </xf>
    <xf numFmtId="49" fontId="5" fillId="3" borderId="6" xfId="10" applyNumberFormat="1" applyFont="1" applyFill="1" applyBorder="1" applyAlignment="1">
      <alignment horizontal="center" vertical="center" wrapText="1"/>
    </xf>
    <xf numFmtId="49" fontId="5" fillId="5" borderId="9" xfId="7" applyNumberFormat="1" applyFont="1" applyFill="1" applyBorder="1" applyAlignment="1">
      <alignment horizontal="center" vertical="center" wrapText="1"/>
    </xf>
    <xf numFmtId="49" fontId="5" fillId="5" borderId="10" xfId="7" applyNumberFormat="1" applyFont="1" applyFill="1" applyBorder="1" applyAlignment="1">
      <alignment horizontal="center" vertical="center" wrapText="1"/>
    </xf>
    <xf numFmtId="49" fontId="5" fillId="5" borderId="11" xfId="7" applyNumberFormat="1" applyFont="1" applyFill="1" applyBorder="1" applyAlignment="1">
      <alignment horizontal="center" vertical="center" wrapText="1"/>
    </xf>
    <xf numFmtId="49" fontId="5" fillId="6" borderId="9" xfId="10" applyNumberFormat="1" applyFont="1" applyFill="1" applyBorder="1" applyAlignment="1" applyProtection="1">
      <alignment horizontal="center" vertical="center" wrapText="1"/>
    </xf>
    <xf numFmtId="49" fontId="5" fillId="6" borderId="10" xfId="10" applyNumberFormat="1" applyFont="1" applyFill="1" applyBorder="1" applyAlignment="1" applyProtection="1">
      <alignment horizontal="center" vertical="center" wrapText="1"/>
    </xf>
    <xf numFmtId="49" fontId="5" fillId="6" borderId="11" xfId="10" applyNumberFormat="1" applyFont="1" applyFill="1" applyBorder="1" applyAlignment="1" applyProtection="1">
      <alignment horizontal="center" vertical="center" wrapText="1"/>
    </xf>
  </cellXfs>
  <cellStyles count="12">
    <cellStyle name="čárky 2" xfId="1"/>
    <cellStyle name="Hypertextový odkaz" xfId="11" builtinId="8"/>
    <cellStyle name="Hypertextový odkaz 2" xfId="2"/>
    <cellStyle name="Hypertextový odkaz 2 2" xfId="3"/>
    <cellStyle name="Hypertextový odkaz 3" xfId="4"/>
    <cellStyle name="měny 2" xfId="5"/>
    <cellStyle name="měny 3" xfId="6"/>
    <cellStyle name="Normální" xfId="0" builtinId="0"/>
    <cellStyle name="normální 2" xfId="7"/>
    <cellStyle name="normální 3" xfId="8"/>
    <cellStyle name="normální_List1 2" xfId="9"/>
    <cellStyle name="Vysvětlující text" xfId="10" builtinId="53"/>
  </cellStyles>
  <dxfs count="4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jzr@domovslunicko.cz" TargetMode="External"/><Relationship Id="rId2" Type="http://schemas.openxmlformats.org/officeDocument/2006/relationships/hyperlink" Target="mailto:gibejova@dmagnolie.cz" TargetMode="External"/><Relationship Id="rId1" Type="http://schemas.openxmlformats.org/officeDocument/2006/relationships/hyperlink" Target="mailto:info@zoo-ostrava.cz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7" tint="0.39997558519241921"/>
  </sheetPr>
  <dimension ref="A1:AI17"/>
  <sheetViews>
    <sheetView tabSelected="1" zoomScale="80" zoomScaleNormal="80" zoomScaleSheetLayoutView="100" workbookViewId="0">
      <pane ySplit="2" topLeftCell="A3" activePane="bottomLeft" state="frozen"/>
      <selection pane="bottomLeft" activeCell="AQ10" sqref="AQ10"/>
    </sheetView>
  </sheetViews>
  <sheetFormatPr defaultColWidth="9.33203125" defaultRowHeight="32.65" customHeight="1" x14ac:dyDescent="0.2"/>
  <cols>
    <col min="1" max="1" width="6.1640625" style="3" customWidth="1"/>
    <col min="2" max="6" width="5.6640625" style="6" customWidth="1"/>
    <col min="7" max="7" width="8.33203125" style="6" customWidth="1"/>
    <col min="8" max="9" width="5.6640625" style="6" customWidth="1"/>
    <col min="10" max="10" width="53.33203125" style="8" customWidth="1"/>
    <col min="11" max="11" width="12.6640625" style="3" customWidth="1"/>
    <col min="12" max="12" width="15.6640625" style="3" customWidth="1"/>
    <col min="13" max="13" width="18.5" style="3" customWidth="1"/>
    <col min="14" max="14" width="14.6640625" style="3" customWidth="1"/>
    <col min="15" max="15" width="32.5" style="4" customWidth="1"/>
    <col min="16" max="16" width="9.6640625" style="6" customWidth="1"/>
    <col min="17" max="17" width="30" style="7" customWidth="1"/>
    <col min="18" max="18" width="15.33203125" style="6" customWidth="1"/>
    <col min="19" max="19" width="11.5" style="6" customWidth="1"/>
    <col min="20" max="20" width="15.83203125" style="3" customWidth="1"/>
    <col min="21" max="33" width="10.6640625" style="5" customWidth="1"/>
    <col min="34" max="34" width="19.6640625" style="5" customWidth="1"/>
    <col min="35" max="35" width="40.5" style="32" customWidth="1"/>
    <col min="36" max="16384" width="9.33203125" style="3"/>
  </cols>
  <sheetData>
    <row r="1" spans="1:35" s="1" customFormat="1" ht="54" customHeight="1" thickBot="1" x14ac:dyDescent="0.25">
      <c r="A1" s="59" t="s">
        <v>162</v>
      </c>
      <c r="B1" s="60"/>
      <c r="C1" s="60"/>
      <c r="D1" s="60"/>
      <c r="E1" s="60"/>
      <c r="F1" s="60"/>
      <c r="G1" s="60"/>
      <c r="H1" s="60"/>
      <c r="I1" s="61"/>
      <c r="J1" s="54" t="s">
        <v>161</v>
      </c>
      <c r="K1" s="55"/>
      <c r="L1" s="55"/>
      <c r="M1" s="55"/>
      <c r="N1" s="55"/>
      <c r="O1" s="55"/>
      <c r="P1" s="62" t="s">
        <v>164</v>
      </c>
      <c r="Q1" s="63"/>
      <c r="R1" s="63"/>
      <c r="S1" s="63"/>
      <c r="T1" s="64"/>
      <c r="U1" s="11" t="s">
        <v>0</v>
      </c>
      <c r="V1" s="11" t="s">
        <v>1</v>
      </c>
      <c r="W1" s="11" t="s">
        <v>2</v>
      </c>
      <c r="X1" s="11" t="s">
        <v>3</v>
      </c>
      <c r="Y1" s="11" t="s">
        <v>4</v>
      </c>
      <c r="Z1" s="11" t="s">
        <v>5</v>
      </c>
      <c r="AA1" s="11" t="s">
        <v>6</v>
      </c>
      <c r="AB1" s="11" t="s">
        <v>7</v>
      </c>
      <c r="AC1" s="11" t="s">
        <v>8</v>
      </c>
      <c r="AD1" s="11" t="s">
        <v>9</v>
      </c>
      <c r="AE1" s="11" t="s">
        <v>10</v>
      </c>
      <c r="AF1" s="11" t="s">
        <v>11</v>
      </c>
      <c r="AG1" s="43" t="s">
        <v>177</v>
      </c>
      <c r="AH1" s="37" t="s">
        <v>166</v>
      </c>
      <c r="AI1" s="50" t="s">
        <v>178</v>
      </c>
    </row>
    <row r="2" spans="1:35" s="1" customFormat="1" ht="39.4" customHeight="1" thickBot="1" x14ac:dyDescent="0.25">
      <c r="A2" s="13" t="s">
        <v>160</v>
      </c>
      <c r="B2" s="56" t="s">
        <v>12</v>
      </c>
      <c r="C2" s="57"/>
      <c r="D2" s="57"/>
      <c r="E2" s="57"/>
      <c r="F2" s="57"/>
      <c r="G2" s="57"/>
      <c r="H2" s="57"/>
      <c r="I2" s="58"/>
      <c r="J2" s="14" t="s">
        <v>16</v>
      </c>
      <c r="K2" s="15" t="s">
        <v>25</v>
      </c>
      <c r="L2" s="15" t="s">
        <v>24</v>
      </c>
      <c r="M2" s="15" t="s">
        <v>17</v>
      </c>
      <c r="N2" s="15" t="s">
        <v>18</v>
      </c>
      <c r="O2" s="15" t="s">
        <v>19</v>
      </c>
      <c r="P2" s="21" t="s">
        <v>23</v>
      </c>
      <c r="Q2" s="21" t="s">
        <v>13</v>
      </c>
      <c r="R2" s="21" t="s">
        <v>14</v>
      </c>
      <c r="S2" s="21" t="s">
        <v>15</v>
      </c>
      <c r="T2" s="21" t="s">
        <v>163</v>
      </c>
      <c r="U2" s="22" t="s">
        <v>165</v>
      </c>
      <c r="V2" s="22" t="s">
        <v>165</v>
      </c>
      <c r="W2" s="22" t="s">
        <v>165</v>
      </c>
      <c r="X2" s="22" t="s">
        <v>165</v>
      </c>
      <c r="Y2" s="22" t="s">
        <v>165</v>
      </c>
      <c r="Z2" s="22" t="s">
        <v>165</v>
      </c>
      <c r="AA2" s="22" t="s">
        <v>165</v>
      </c>
      <c r="AB2" s="22" t="s">
        <v>165</v>
      </c>
      <c r="AC2" s="22" t="s">
        <v>165</v>
      </c>
      <c r="AD2" s="22" t="s">
        <v>165</v>
      </c>
      <c r="AE2" s="22" t="s">
        <v>165</v>
      </c>
      <c r="AF2" s="22" t="s">
        <v>165</v>
      </c>
      <c r="AG2" s="44"/>
      <c r="AH2" s="21" t="s">
        <v>167</v>
      </c>
      <c r="AI2" s="50"/>
    </row>
    <row r="3" spans="1:35" s="2" customFormat="1" ht="51.95" customHeight="1" x14ac:dyDescent="0.2">
      <c r="A3" s="12">
        <v>1</v>
      </c>
      <c r="B3" s="20" t="s">
        <v>20</v>
      </c>
      <c r="C3" s="20" t="s">
        <v>21</v>
      </c>
      <c r="D3" s="20" t="s">
        <v>22</v>
      </c>
      <c r="E3" s="20" t="s">
        <v>26</v>
      </c>
      <c r="F3" s="20" t="s">
        <v>21</v>
      </c>
      <c r="G3" s="20" t="s">
        <v>38</v>
      </c>
      <c r="H3" s="20" t="s">
        <v>39</v>
      </c>
      <c r="I3" s="20" t="s">
        <v>40</v>
      </c>
      <c r="J3" s="34" t="s">
        <v>45</v>
      </c>
      <c r="K3" s="16" t="s">
        <v>46</v>
      </c>
      <c r="L3" s="16" t="s">
        <v>47</v>
      </c>
      <c r="M3" s="17" t="s">
        <v>48</v>
      </c>
      <c r="N3" s="40" t="s">
        <v>27</v>
      </c>
      <c r="O3" s="18" t="s">
        <v>49</v>
      </c>
      <c r="P3" s="19" t="s">
        <v>41</v>
      </c>
      <c r="Q3" s="42" t="s">
        <v>42</v>
      </c>
      <c r="R3" s="19" t="s">
        <v>43</v>
      </c>
      <c r="S3" s="19" t="s">
        <v>44</v>
      </c>
      <c r="T3" s="19" t="s">
        <v>31</v>
      </c>
      <c r="U3" s="9">
        <v>477</v>
      </c>
      <c r="V3" s="35">
        <v>299</v>
      </c>
      <c r="W3" s="35">
        <v>188</v>
      </c>
      <c r="X3" s="35">
        <v>157</v>
      </c>
      <c r="Y3" s="35">
        <v>63</v>
      </c>
      <c r="Z3" s="35">
        <v>21</v>
      </c>
      <c r="AA3" s="35">
        <v>17</v>
      </c>
      <c r="AB3" s="35">
        <v>18</v>
      </c>
      <c r="AC3" s="35">
        <v>52</v>
      </c>
      <c r="AD3" s="35">
        <v>126</v>
      </c>
      <c r="AE3" s="35">
        <v>256</v>
      </c>
      <c r="AF3" s="35">
        <v>328</v>
      </c>
      <c r="AG3" s="24">
        <f>SUM(U3:AF3)</f>
        <v>2002</v>
      </c>
      <c r="AH3" s="33">
        <v>2002</v>
      </c>
      <c r="AI3" s="38"/>
    </row>
    <row r="4" spans="1:35" s="2" customFormat="1" ht="51.95" customHeight="1" x14ac:dyDescent="0.2">
      <c r="A4" s="12">
        <f>A3+1</f>
        <v>2</v>
      </c>
      <c r="B4" s="20" t="s">
        <v>20</v>
      </c>
      <c r="C4" s="20" t="s">
        <v>21</v>
      </c>
      <c r="D4" s="20" t="s">
        <v>22</v>
      </c>
      <c r="E4" s="20" t="s">
        <v>26</v>
      </c>
      <c r="F4" s="20" t="s">
        <v>21</v>
      </c>
      <c r="G4" s="20" t="s">
        <v>53</v>
      </c>
      <c r="H4" s="20" t="s">
        <v>39</v>
      </c>
      <c r="I4" s="20" t="s">
        <v>54</v>
      </c>
      <c r="J4" s="34" t="s">
        <v>57</v>
      </c>
      <c r="K4" s="16" t="s">
        <v>58</v>
      </c>
      <c r="L4" s="16" t="s">
        <v>59</v>
      </c>
      <c r="M4" s="17" t="s">
        <v>60</v>
      </c>
      <c r="N4" s="40">
        <v>596243316</v>
      </c>
      <c r="O4" s="23" t="s">
        <v>168</v>
      </c>
      <c r="P4" s="19" t="s">
        <v>41</v>
      </c>
      <c r="Q4" s="42" t="s">
        <v>55</v>
      </c>
      <c r="R4" s="19" t="s">
        <v>56</v>
      </c>
      <c r="S4" s="19" t="s">
        <v>169</v>
      </c>
      <c r="T4" s="19" t="s">
        <v>31</v>
      </c>
      <c r="U4" s="24">
        <v>500</v>
      </c>
      <c r="V4" s="24">
        <v>450</v>
      </c>
      <c r="W4" s="24">
        <v>300</v>
      </c>
      <c r="X4" s="24">
        <v>250</v>
      </c>
      <c r="Y4" s="24">
        <v>150</v>
      </c>
      <c r="Z4" s="24">
        <v>50</v>
      </c>
      <c r="AA4" s="24">
        <v>50</v>
      </c>
      <c r="AB4" s="24">
        <v>50</v>
      </c>
      <c r="AC4" s="24">
        <v>150</v>
      </c>
      <c r="AD4" s="24">
        <v>250</v>
      </c>
      <c r="AE4" s="24">
        <v>350</v>
      </c>
      <c r="AF4" s="24">
        <v>500</v>
      </c>
      <c r="AG4" s="24">
        <f t="shared" ref="AG4:AG15" si="0">SUM(U4:AF4)</f>
        <v>3050</v>
      </c>
      <c r="AH4" s="33">
        <v>3050</v>
      </c>
      <c r="AI4" s="38"/>
    </row>
    <row r="5" spans="1:35" customFormat="1" ht="51.95" customHeight="1" x14ac:dyDescent="0.2">
      <c r="A5" s="12">
        <f t="shared" ref="A5:A16" si="1">A4+1</f>
        <v>3</v>
      </c>
      <c r="B5" s="20" t="s">
        <v>20</v>
      </c>
      <c r="C5" s="20" t="s">
        <v>21</v>
      </c>
      <c r="D5" s="20" t="s">
        <v>22</v>
      </c>
      <c r="E5" s="20" t="s">
        <v>26</v>
      </c>
      <c r="F5" s="20" t="s">
        <v>21</v>
      </c>
      <c r="G5" s="20" t="s">
        <v>62</v>
      </c>
      <c r="H5" s="20" t="s">
        <v>63</v>
      </c>
      <c r="I5" s="20" t="s">
        <v>54</v>
      </c>
      <c r="J5" s="34" t="s">
        <v>67</v>
      </c>
      <c r="K5" s="16" t="s">
        <v>68</v>
      </c>
      <c r="L5" s="16" t="s">
        <v>69</v>
      </c>
      <c r="M5" s="17" t="s">
        <v>70</v>
      </c>
      <c r="N5" s="40">
        <v>596248465</v>
      </c>
      <c r="O5" s="18" t="s">
        <v>71</v>
      </c>
      <c r="P5" s="19" t="s">
        <v>41</v>
      </c>
      <c r="Q5" s="42" t="s">
        <v>64</v>
      </c>
      <c r="R5" s="19" t="s">
        <v>65</v>
      </c>
      <c r="S5" s="19" t="s">
        <v>66</v>
      </c>
      <c r="T5" s="19" t="s">
        <v>31</v>
      </c>
      <c r="U5" s="9">
        <v>146.6</v>
      </c>
      <c r="V5" s="9">
        <v>115.35</v>
      </c>
      <c r="W5" s="9">
        <v>119.23</v>
      </c>
      <c r="X5" s="9">
        <v>108.85</v>
      </c>
      <c r="Y5" s="9">
        <v>103.36</v>
      </c>
      <c r="Z5" s="9">
        <v>71.599999999999994</v>
      </c>
      <c r="AA5" s="9">
        <v>89.35</v>
      </c>
      <c r="AB5" s="9">
        <v>88.36</v>
      </c>
      <c r="AC5" s="9">
        <v>97.76</v>
      </c>
      <c r="AD5" s="9">
        <v>104.07</v>
      </c>
      <c r="AE5" s="9">
        <v>106.93</v>
      </c>
      <c r="AF5" s="9">
        <v>115.57</v>
      </c>
      <c r="AG5" s="24">
        <f t="shared" si="0"/>
        <v>1267.03</v>
      </c>
      <c r="AH5" s="45">
        <v>1267</v>
      </c>
      <c r="AI5" s="39"/>
    </row>
    <row r="6" spans="1:35" s="2" customFormat="1" ht="51.95" customHeight="1" x14ac:dyDescent="0.2">
      <c r="A6" s="12">
        <f t="shared" si="1"/>
        <v>4</v>
      </c>
      <c r="B6" s="20" t="s">
        <v>20</v>
      </c>
      <c r="C6" s="20" t="s">
        <v>21</v>
      </c>
      <c r="D6" s="20" t="s">
        <v>22</v>
      </c>
      <c r="E6" s="20" t="s">
        <v>26</v>
      </c>
      <c r="F6" s="20" t="s">
        <v>21</v>
      </c>
      <c r="G6" s="20" t="s">
        <v>72</v>
      </c>
      <c r="H6" s="20" t="s">
        <v>73</v>
      </c>
      <c r="I6" s="20" t="s">
        <v>74</v>
      </c>
      <c r="J6" s="34" t="s">
        <v>78</v>
      </c>
      <c r="K6" s="16" t="s">
        <v>79</v>
      </c>
      <c r="L6" s="16" t="s">
        <v>27</v>
      </c>
      <c r="M6" s="17" t="s">
        <v>80</v>
      </c>
      <c r="N6" s="40">
        <v>596133530</v>
      </c>
      <c r="O6" s="18" t="s">
        <v>81</v>
      </c>
      <c r="P6" s="19" t="s">
        <v>32</v>
      </c>
      <c r="Q6" s="42" t="s">
        <v>75</v>
      </c>
      <c r="R6" s="19" t="s">
        <v>76</v>
      </c>
      <c r="S6" s="19" t="s">
        <v>77</v>
      </c>
      <c r="T6" s="19" t="s">
        <v>31</v>
      </c>
      <c r="U6" s="9">
        <v>197.21629999999999</v>
      </c>
      <c r="V6" s="9">
        <v>143.4341</v>
      </c>
      <c r="W6" s="9">
        <v>109.2743</v>
      </c>
      <c r="X6" s="9">
        <v>96.8964</v>
      </c>
      <c r="Y6" s="9">
        <v>43.779800000000002</v>
      </c>
      <c r="Z6" s="9">
        <v>19.651</v>
      </c>
      <c r="AA6" s="9">
        <v>14.422599999999999</v>
      </c>
      <c r="AB6" s="9">
        <v>17.863199999999999</v>
      </c>
      <c r="AC6" s="9">
        <v>38.059100000000001</v>
      </c>
      <c r="AD6" s="9">
        <v>111.8222</v>
      </c>
      <c r="AE6" s="9">
        <v>136.80199999999999</v>
      </c>
      <c r="AF6" s="9">
        <v>168.51599999999999</v>
      </c>
      <c r="AG6" s="24">
        <f t="shared" si="0"/>
        <v>1097.7370000000001</v>
      </c>
      <c r="AH6" s="46">
        <v>1113</v>
      </c>
      <c r="AI6" s="38" t="s">
        <v>179</v>
      </c>
    </row>
    <row r="7" spans="1:35" customFormat="1" ht="51.95" customHeight="1" x14ac:dyDescent="0.2">
      <c r="A7" s="12">
        <f t="shared" si="1"/>
        <v>5</v>
      </c>
      <c r="B7" s="20" t="s">
        <v>20</v>
      </c>
      <c r="C7" s="20" t="s">
        <v>21</v>
      </c>
      <c r="D7" s="20" t="s">
        <v>22</v>
      </c>
      <c r="E7" s="20" t="s">
        <v>26</v>
      </c>
      <c r="F7" s="20" t="s">
        <v>21</v>
      </c>
      <c r="G7" s="20" t="s">
        <v>82</v>
      </c>
      <c r="H7" s="20" t="s">
        <v>83</v>
      </c>
      <c r="I7" s="20" t="s">
        <v>34</v>
      </c>
      <c r="J7" s="34" t="s">
        <v>86</v>
      </c>
      <c r="K7" s="16" t="s">
        <v>87</v>
      </c>
      <c r="L7" s="16" t="s">
        <v>27</v>
      </c>
      <c r="M7" s="17" t="s">
        <v>170</v>
      </c>
      <c r="N7" s="40">
        <v>727993239</v>
      </c>
      <c r="O7" s="23" t="s">
        <v>171</v>
      </c>
      <c r="P7" s="19" t="s">
        <v>28</v>
      </c>
      <c r="Q7" s="42" t="s">
        <v>35</v>
      </c>
      <c r="R7" s="19" t="s">
        <v>84</v>
      </c>
      <c r="S7" s="19" t="s">
        <v>85</v>
      </c>
      <c r="T7" s="19" t="s">
        <v>31</v>
      </c>
      <c r="U7" s="9">
        <v>110.97615999999999</v>
      </c>
      <c r="V7" s="9">
        <v>90.148200000000003</v>
      </c>
      <c r="W7" s="9">
        <v>79.091329999999999</v>
      </c>
      <c r="X7" s="9">
        <v>56.075290000000003</v>
      </c>
      <c r="Y7" s="9">
        <v>52.822569999999999</v>
      </c>
      <c r="Z7" s="9">
        <v>34.600320000000004</v>
      </c>
      <c r="AA7" s="9">
        <v>10.056559999999999</v>
      </c>
      <c r="AB7" s="9">
        <v>11.115919999999999</v>
      </c>
      <c r="AC7" s="9">
        <v>41.204000000000001</v>
      </c>
      <c r="AD7" s="9">
        <v>76.795910000000006</v>
      </c>
      <c r="AE7" s="9">
        <v>69.783060000000006</v>
      </c>
      <c r="AF7" s="9">
        <v>111.84183</v>
      </c>
      <c r="AG7" s="24">
        <f t="shared" si="0"/>
        <v>744.51114999999993</v>
      </c>
      <c r="AH7" s="46">
        <v>745</v>
      </c>
      <c r="AI7" s="38"/>
    </row>
    <row r="8" spans="1:35" customFormat="1" ht="51.95" customHeight="1" x14ac:dyDescent="0.2">
      <c r="A8" s="12">
        <f t="shared" si="1"/>
        <v>6</v>
      </c>
      <c r="B8" s="20" t="s">
        <v>20</v>
      </c>
      <c r="C8" s="20" t="s">
        <v>21</v>
      </c>
      <c r="D8" s="20" t="s">
        <v>22</v>
      </c>
      <c r="E8" s="20" t="s">
        <v>26</v>
      </c>
      <c r="F8" s="20" t="s">
        <v>21</v>
      </c>
      <c r="G8" s="20" t="s">
        <v>72</v>
      </c>
      <c r="H8" s="20" t="s">
        <v>92</v>
      </c>
      <c r="I8" s="20" t="s">
        <v>37</v>
      </c>
      <c r="J8" s="34" t="s">
        <v>97</v>
      </c>
      <c r="K8" s="16" t="s">
        <v>98</v>
      </c>
      <c r="L8" s="16" t="s">
        <v>27</v>
      </c>
      <c r="M8" s="17" t="s">
        <v>99</v>
      </c>
      <c r="N8" s="40">
        <v>596625874</v>
      </c>
      <c r="O8" s="18" t="s">
        <v>100</v>
      </c>
      <c r="P8" s="19" t="s">
        <v>93</v>
      </c>
      <c r="Q8" s="42" t="s">
        <v>94</v>
      </c>
      <c r="R8" s="19" t="s">
        <v>95</v>
      </c>
      <c r="S8" s="19" t="s">
        <v>96</v>
      </c>
      <c r="T8" s="19" t="s">
        <v>31</v>
      </c>
      <c r="U8" s="9">
        <v>115.5</v>
      </c>
      <c r="V8" s="9">
        <v>82.95</v>
      </c>
      <c r="W8" s="9">
        <v>66.150000000000006</v>
      </c>
      <c r="X8" s="9">
        <v>56.7</v>
      </c>
      <c r="Y8" s="9">
        <v>29.4</v>
      </c>
      <c r="Z8" s="9">
        <v>22.05</v>
      </c>
      <c r="AA8" s="9">
        <v>16.8</v>
      </c>
      <c r="AB8" s="9">
        <v>14.7</v>
      </c>
      <c r="AC8" s="9">
        <v>23.1</v>
      </c>
      <c r="AD8" s="9">
        <v>67.2</v>
      </c>
      <c r="AE8" s="9">
        <v>76.650000000000006</v>
      </c>
      <c r="AF8" s="9">
        <v>99.75</v>
      </c>
      <c r="AG8" s="24">
        <f t="shared" si="0"/>
        <v>670.95</v>
      </c>
      <c r="AH8" s="46">
        <v>661</v>
      </c>
      <c r="AI8" s="38"/>
    </row>
    <row r="9" spans="1:35" customFormat="1" ht="51.95" customHeight="1" x14ac:dyDescent="0.2">
      <c r="A9" s="12">
        <f t="shared" si="1"/>
        <v>7</v>
      </c>
      <c r="B9" s="20" t="s">
        <v>20</v>
      </c>
      <c r="C9" s="20" t="s">
        <v>21</v>
      </c>
      <c r="D9" s="20" t="s">
        <v>22</v>
      </c>
      <c r="E9" s="20" t="s">
        <v>26</v>
      </c>
      <c r="F9" s="20" t="s">
        <v>21</v>
      </c>
      <c r="G9" s="20" t="s">
        <v>101</v>
      </c>
      <c r="H9" s="20" t="s">
        <v>102</v>
      </c>
      <c r="I9" s="20" t="s">
        <v>103</v>
      </c>
      <c r="J9" s="34" t="s">
        <v>104</v>
      </c>
      <c r="K9" s="16" t="s">
        <v>105</v>
      </c>
      <c r="L9" s="16" t="s">
        <v>27</v>
      </c>
      <c r="M9" s="17" t="s">
        <v>106</v>
      </c>
      <c r="N9" s="40">
        <v>603154267</v>
      </c>
      <c r="O9" s="23" t="s">
        <v>172</v>
      </c>
      <c r="P9" s="19" t="s">
        <v>28</v>
      </c>
      <c r="Q9" s="42" t="s">
        <v>35</v>
      </c>
      <c r="R9" s="19" t="s">
        <v>36</v>
      </c>
      <c r="S9" s="19" t="s">
        <v>90</v>
      </c>
      <c r="T9" s="19" t="s">
        <v>31</v>
      </c>
      <c r="U9" s="9">
        <v>228.78</v>
      </c>
      <c r="V9" s="9">
        <v>161.84</v>
      </c>
      <c r="W9" s="9">
        <v>126.69</v>
      </c>
      <c r="X9" s="9">
        <v>106.62</v>
      </c>
      <c r="Y9" s="9">
        <v>61.77</v>
      </c>
      <c r="Z9" s="9">
        <v>14.19</v>
      </c>
      <c r="AA9" s="9">
        <v>15.4</v>
      </c>
      <c r="AB9" s="9">
        <v>15.3</v>
      </c>
      <c r="AC9" s="9">
        <v>66</v>
      </c>
      <c r="AD9" s="9">
        <v>100.23</v>
      </c>
      <c r="AE9" s="9">
        <v>147.22</v>
      </c>
      <c r="AF9" s="9">
        <v>185.98213999999999</v>
      </c>
      <c r="AG9" s="24">
        <f t="shared" si="0"/>
        <v>1230.02214</v>
      </c>
      <c r="AH9" s="46">
        <v>1230</v>
      </c>
      <c r="AI9" s="38"/>
    </row>
    <row r="10" spans="1:35" customFormat="1" ht="51.95" customHeight="1" x14ac:dyDescent="0.2">
      <c r="A10" s="12">
        <f t="shared" si="1"/>
        <v>8</v>
      </c>
      <c r="B10" s="20" t="s">
        <v>20</v>
      </c>
      <c r="C10" s="20" t="s">
        <v>21</v>
      </c>
      <c r="D10" s="20" t="s">
        <v>22</v>
      </c>
      <c r="E10" s="20" t="s">
        <v>26</v>
      </c>
      <c r="F10" s="20" t="s">
        <v>21</v>
      </c>
      <c r="G10" s="20" t="s">
        <v>53</v>
      </c>
      <c r="H10" s="20" t="s">
        <v>107</v>
      </c>
      <c r="I10" s="20" t="s">
        <v>108</v>
      </c>
      <c r="J10" s="34" t="s">
        <v>111</v>
      </c>
      <c r="K10" s="16" t="s">
        <v>112</v>
      </c>
      <c r="L10" s="16" t="s">
        <v>27</v>
      </c>
      <c r="M10" s="17" t="s">
        <v>113</v>
      </c>
      <c r="N10" s="40">
        <v>596223211</v>
      </c>
      <c r="O10" s="18" t="s">
        <v>114</v>
      </c>
      <c r="P10" s="19" t="s">
        <v>41</v>
      </c>
      <c r="Q10" s="42" t="s">
        <v>61</v>
      </c>
      <c r="R10" s="19" t="s">
        <v>109</v>
      </c>
      <c r="S10" s="19" t="s">
        <v>110</v>
      </c>
      <c r="T10" s="19" t="s">
        <v>31</v>
      </c>
      <c r="U10" s="9">
        <v>538.44716000000005</v>
      </c>
      <c r="V10" s="9">
        <v>420.07441999999998</v>
      </c>
      <c r="W10" s="9">
        <v>361.64492000000001</v>
      </c>
      <c r="X10" s="9">
        <v>238.6601</v>
      </c>
      <c r="Y10" s="9">
        <v>182.82855000000001</v>
      </c>
      <c r="Z10" s="9">
        <v>65.234160000000003</v>
      </c>
      <c r="AA10" s="9">
        <v>48.79842</v>
      </c>
      <c r="AB10" s="9">
        <v>43.433019999999999</v>
      </c>
      <c r="AC10" s="9">
        <v>167.90574000000001</v>
      </c>
      <c r="AD10" s="9">
        <v>291.54642000000001</v>
      </c>
      <c r="AE10" s="9">
        <v>291.54642000000001</v>
      </c>
      <c r="AF10" s="9">
        <v>284.92916000000002</v>
      </c>
      <c r="AG10" s="24">
        <f t="shared" si="0"/>
        <v>2935.0484900000006</v>
      </c>
      <c r="AH10" s="47">
        <v>3100</v>
      </c>
      <c r="AI10" s="38"/>
    </row>
    <row r="11" spans="1:35" customFormat="1" ht="51.95" customHeight="1" x14ac:dyDescent="0.2">
      <c r="A11" s="12">
        <f t="shared" si="1"/>
        <v>9</v>
      </c>
      <c r="B11" s="20" t="s">
        <v>20</v>
      </c>
      <c r="C11" s="20" t="s">
        <v>21</v>
      </c>
      <c r="D11" s="20" t="s">
        <v>22</v>
      </c>
      <c r="E11" s="20" t="s">
        <v>26</v>
      </c>
      <c r="F11" s="20" t="s">
        <v>21</v>
      </c>
      <c r="G11" s="20" t="s">
        <v>38</v>
      </c>
      <c r="H11" s="20" t="s">
        <v>51</v>
      </c>
      <c r="I11" s="20" t="s">
        <v>22</v>
      </c>
      <c r="J11" s="34" t="s">
        <v>119</v>
      </c>
      <c r="K11" s="16" t="s">
        <v>120</v>
      </c>
      <c r="L11" s="16" t="s">
        <v>27</v>
      </c>
      <c r="M11" s="17" t="s">
        <v>121</v>
      </c>
      <c r="N11" s="40">
        <v>739218326</v>
      </c>
      <c r="O11" s="31" t="s">
        <v>122</v>
      </c>
      <c r="P11" s="10" t="s">
        <v>174</v>
      </c>
      <c r="Q11" s="42" t="s">
        <v>116</v>
      </c>
      <c r="R11" s="19" t="s">
        <v>117</v>
      </c>
      <c r="S11" s="19" t="s">
        <v>118</v>
      </c>
      <c r="T11" s="19" t="s">
        <v>31</v>
      </c>
      <c r="U11" s="9">
        <v>109</v>
      </c>
      <c r="V11" s="9">
        <v>76</v>
      </c>
      <c r="W11" s="9">
        <v>57</v>
      </c>
      <c r="X11" s="9">
        <v>49</v>
      </c>
      <c r="Y11" s="51">
        <v>33</v>
      </c>
      <c r="Z11" s="52"/>
      <c r="AA11" s="52"/>
      <c r="AB11" s="53"/>
      <c r="AC11" s="9">
        <v>20</v>
      </c>
      <c r="AD11" s="9">
        <v>46</v>
      </c>
      <c r="AE11" s="9">
        <v>64</v>
      </c>
      <c r="AF11" s="9">
        <v>77</v>
      </c>
      <c r="AG11" s="24">
        <f t="shared" si="0"/>
        <v>531</v>
      </c>
      <c r="AH11" s="46">
        <v>531</v>
      </c>
      <c r="AI11" s="38"/>
    </row>
    <row r="12" spans="1:35" customFormat="1" ht="51.95" customHeight="1" x14ac:dyDescent="0.2">
      <c r="A12" s="12">
        <f t="shared" si="1"/>
        <v>10</v>
      </c>
      <c r="B12" s="20" t="s">
        <v>20</v>
      </c>
      <c r="C12" s="20" t="s">
        <v>21</v>
      </c>
      <c r="D12" s="20" t="s">
        <v>22</v>
      </c>
      <c r="E12" s="20" t="s">
        <v>26</v>
      </c>
      <c r="F12" s="20" t="s">
        <v>21</v>
      </c>
      <c r="G12" s="20" t="s">
        <v>128</v>
      </c>
      <c r="H12" s="20" t="s">
        <v>129</v>
      </c>
      <c r="I12" s="20" t="s">
        <v>52</v>
      </c>
      <c r="J12" s="34" t="s">
        <v>123</v>
      </c>
      <c r="K12" s="16" t="s">
        <v>124</v>
      </c>
      <c r="L12" s="16" t="s">
        <v>125</v>
      </c>
      <c r="M12" s="17" t="s">
        <v>126</v>
      </c>
      <c r="N12" s="40">
        <v>596977250</v>
      </c>
      <c r="O12" s="18" t="s">
        <v>127</v>
      </c>
      <c r="P12" s="19" t="s">
        <v>130</v>
      </c>
      <c r="Q12" s="42" t="s">
        <v>131</v>
      </c>
      <c r="R12" s="19" t="s">
        <v>132</v>
      </c>
      <c r="S12" s="19" t="s">
        <v>133</v>
      </c>
      <c r="T12" s="19" t="s">
        <v>31</v>
      </c>
      <c r="U12" s="9">
        <v>95</v>
      </c>
      <c r="V12" s="9">
        <v>80</v>
      </c>
      <c r="W12" s="9">
        <v>60</v>
      </c>
      <c r="X12" s="9">
        <v>50</v>
      </c>
      <c r="Y12" s="9">
        <v>35</v>
      </c>
      <c r="Z12" s="9">
        <v>25</v>
      </c>
      <c r="AA12" s="9">
        <v>25</v>
      </c>
      <c r="AB12" s="9">
        <v>25</v>
      </c>
      <c r="AC12" s="9">
        <v>45</v>
      </c>
      <c r="AD12" s="9">
        <v>55</v>
      </c>
      <c r="AE12" s="9">
        <v>70</v>
      </c>
      <c r="AF12" s="9">
        <v>80</v>
      </c>
      <c r="AG12" s="24">
        <f t="shared" si="0"/>
        <v>645</v>
      </c>
      <c r="AH12" s="46">
        <v>645</v>
      </c>
      <c r="AI12" s="38"/>
    </row>
    <row r="13" spans="1:35" s="2" customFormat="1" ht="51.95" customHeight="1" x14ac:dyDescent="0.2">
      <c r="A13" s="12">
        <f t="shared" si="1"/>
        <v>11</v>
      </c>
      <c r="B13" s="20" t="s">
        <v>20</v>
      </c>
      <c r="C13" s="20" t="s">
        <v>21</v>
      </c>
      <c r="D13" s="20" t="s">
        <v>22</v>
      </c>
      <c r="E13" s="20" t="s">
        <v>26</v>
      </c>
      <c r="F13" s="20" t="s">
        <v>21</v>
      </c>
      <c r="G13" s="20" t="s">
        <v>53</v>
      </c>
      <c r="H13" s="20" t="s">
        <v>73</v>
      </c>
      <c r="I13" s="20" t="s">
        <v>134</v>
      </c>
      <c r="J13" s="34" t="s">
        <v>175</v>
      </c>
      <c r="K13" s="16" t="s">
        <v>137</v>
      </c>
      <c r="L13" s="16" t="s">
        <v>27</v>
      </c>
      <c r="M13" s="17" t="s">
        <v>176</v>
      </c>
      <c r="N13" s="40" t="s">
        <v>27</v>
      </c>
      <c r="O13" s="18" t="s">
        <v>138</v>
      </c>
      <c r="P13" s="19" t="s">
        <v>130</v>
      </c>
      <c r="Q13" s="42" t="s">
        <v>135</v>
      </c>
      <c r="R13" s="19" t="s">
        <v>136</v>
      </c>
      <c r="S13" s="19" t="s">
        <v>107</v>
      </c>
      <c r="T13" s="19" t="s">
        <v>31</v>
      </c>
      <c r="U13" s="9">
        <v>283.02747427601571</v>
      </c>
      <c r="V13" s="9">
        <v>222.92351755595629</v>
      </c>
      <c r="W13" s="9">
        <v>197.98451257027688</v>
      </c>
      <c r="X13" s="9">
        <v>174.96552455712316</v>
      </c>
      <c r="Y13" s="9">
        <v>129.36246950249284</v>
      </c>
      <c r="Z13" s="9">
        <v>57.080725575474702</v>
      </c>
      <c r="AA13" s="9">
        <v>48.488384427707651</v>
      </c>
      <c r="AB13" s="9">
        <v>51.161557229235179</v>
      </c>
      <c r="AC13" s="9">
        <v>125.9573565291185</v>
      </c>
      <c r="AD13" s="9">
        <v>164.6653230083802</v>
      </c>
      <c r="AE13" s="9">
        <v>204.00975920229129</v>
      </c>
      <c r="AF13" s="9">
        <v>234.24207064813834</v>
      </c>
      <c r="AG13" s="24">
        <f t="shared" si="0"/>
        <v>1893.8686750822103</v>
      </c>
      <c r="AH13" s="46">
        <v>1894</v>
      </c>
      <c r="AI13" s="38"/>
    </row>
    <row r="14" spans="1:35" customFormat="1" ht="51.95" customHeight="1" x14ac:dyDescent="0.2">
      <c r="A14" s="12">
        <f t="shared" si="1"/>
        <v>12</v>
      </c>
      <c r="B14" s="20" t="s">
        <v>20</v>
      </c>
      <c r="C14" s="20" t="s">
        <v>21</v>
      </c>
      <c r="D14" s="20" t="s">
        <v>22</v>
      </c>
      <c r="E14" s="20" t="s">
        <v>26</v>
      </c>
      <c r="F14" s="20" t="s">
        <v>21</v>
      </c>
      <c r="G14" s="20" t="s">
        <v>72</v>
      </c>
      <c r="H14" s="20" t="s">
        <v>139</v>
      </c>
      <c r="I14" s="20" t="s">
        <v>33</v>
      </c>
      <c r="J14" s="34" t="s">
        <v>142</v>
      </c>
      <c r="K14" s="16" t="s">
        <v>143</v>
      </c>
      <c r="L14" s="16" t="s">
        <v>27</v>
      </c>
      <c r="M14" s="17" t="s">
        <v>144</v>
      </c>
      <c r="N14" s="40">
        <v>595705321</v>
      </c>
      <c r="O14" s="18" t="s">
        <v>145</v>
      </c>
      <c r="P14" s="19" t="s">
        <v>89</v>
      </c>
      <c r="Q14" s="42" t="s">
        <v>116</v>
      </c>
      <c r="R14" s="19" t="s">
        <v>140</v>
      </c>
      <c r="S14" s="19" t="s">
        <v>141</v>
      </c>
      <c r="T14" s="19" t="s">
        <v>31</v>
      </c>
      <c r="U14" s="9">
        <v>136</v>
      </c>
      <c r="V14" s="9">
        <v>101</v>
      </c>
      <c r="W14" s="9">
        <v>80</v>
      </c>
      <c r="X14" s="9">
        <v>71</v>
      </c>
      <c r="Y14" s="9">
        <v>39</v>
      </c>
      <c r="Z14" s="9">
        <v>18</v>
      </c>
      <c r="AA14" s="9">
        <v>17</v>
      </c>
      <c r="AB14" s="9">
        <v>17</v>
      </c>
      <c r="AC14" s="9">
        <v>35</v>
      </c>
      <c r="AD14" s="9">
        <v>60</v>
      </c>
      <c r="AE14" s="9">
        <v>86</v>
      </c>
      <c r="AF14" s="9">
        <v>103</v>
      </c>
      <c r="AG14" s="24">
        <f t="shared" si="0"/>
        <v>763</v>
      </c>
      <c r="AH14" s="46">
        <v>763</v>
      </c>
      <c r="AI14" s="38"/>
    </row>
    <row r="15" spans="1:35" customFormat="1" ht="51.95" customHeight="1" x14ac:dyDescent="0.2">
      <c r="A15" s="12">
        <f t="shared" si="1"/>
        <v>13</v>
      </c>
      <c r="B15" s="20" t="s">
        <v>20</v>
      </c>
      <c r="C15" s="20" t="s">
        <v>21</v>
      </c>
      <c r="D15" s="20" t="s">
        <v>22</v>
      </c>
      <c r="E15" s="20" t="s">
        <v>26</v>
      </c>
      <c r="F15" s="20" t="s">
        <v>21</v>
      </c>
      <c r="G15" s="20" t="s">
        <v>88</v>
      </c>
      <c r="H15" s="20" t="s">
        <v>73</v>
      </c>
      <c r="I15" s="20" t="s">
        <v>115</v>
      </c>
      <c r="J15" s="34" t="s">
        <v>148</v>
      </c>
      <c r="K15" s="16" t="s">
        <v>149</v>
      </c>
      <c r="L15" s="16" t="s">
        <v>150</v>
      </c>
      <c r="M15" s="17" t="s">
        <v>173</v>
      </c>
      <c r="N15" s="40">
        <v>596167112</v>
      </c>
      <c r="O15" s="18" t="s">
        <v>151</v>
      </c>
      <c r="P15" s="19" t="s">
        <v>146</v>
      </c>
      <c r="Q15" s="42" t="s">
        <v>50</v>
      </c>
      <c r="R15" s="19" t="s">
        <v>147</v>
      </c>
      <c r="S15" s="19" t="s">
        <v>152</v>
      </c>
      <c r="T15" s="19" t="s">
        <v>31</v>
      </c>
      <c r="U15" s="9">
        <v>223</v>
      </c>
      <c r="V15" s="9">
        <v>164</v>
      </c>
      <c r="W15" s="9">
        <v>115</v>
      </c>
      <c r="X15" s="9">
        <v>104</v>
      </c>
      <c r="Y15" s="9">
        <v>22</v>
      </c>
      <c r="Z15" s="9">
        <v>0</v>
      </c>
      <c r="AA15" s="9">
        <v>0</v>
      </c>
      <c r="AB15" s="9">
        <v>0</v>
      </c>
      <c r="AC15" s="9">
        <v>0</v>
      </c>
      <c r="AD15" s="9">
        <v>78</v>
      </c>
      <c r="AE15" s="9">
        <v>100</v>
      </c>
      <c r="AF15" s="9">
        <v>102</v>
      </c>
      <c r="AG15" s="24">
        <f t="shared" si="0"/>
        <v>908</v>
      </c>
      <c r="AH15" s="46">
        <v>908</v>
      </c>
      <c r="AI15" s="38"/>
    </row>
    <row r="16" spans="1:35" ht="51.95" customHeight="1" x14ac:dyDescent="0.2">
      <c r="A16" s="12">
        <f t="shared" si="1"/>
        <v>14</v>
      </c>
      <c r="B16" s="25" t="s">
        <v>20</v>
      </c>
      <c r="C16" s="25" t="s">
        <v>21</v>
      </c>
      <c r="D16" s="25" t="s">
        <v>22</v>
      </c>
      <c r="E16" s="25" t="s">
        <v>26</v>
      </c>
      <c r="F16" s="25" t="s">
        <v>21</v>
      </c>
      <c r="G16" s="25" t="s">
        <v>91</v>
      </c>
      <c r="H16" s="25" t="s">
        <v>51</v>
      </c>
      <c r="I16" s="25" t="s">
        <v>22</v>
      </c>
      <c r="J16" s="36" t="s">
        <v>155</v>
      </c>
      <c r="K16" s="27" t="s">
        <v>29</v>
      </c>
      <c r="L16" s="27" t="s">
        <v>30</v>
      </c>
      <c r="M16" s="26" t="s">
        <v>156</v>
      </c>
      <c r="N16" s="41">
        <v>599426104</v>
      </c>
      <c r="O16" s="28" t="s">
        <v>157</v>
      </c>
      <c r="P16" s="29" t="s">
        <v>153</v>
      </c>
      <c r="Q16" s="27" t="s">
        <v>158</v>
      </c>
      <c r="R16" s="29" t="s">
        <v>154</v>
      </c>
      <c r="S16" s="29" t="s">
        <v>159</v>
      </c>
      <c r="T16" s="29" t="s">
        <v>31</v>
      </c>
      <c r="U16" s="30">
        <v>189.11</v>
      </c>
      <c r="V16" s="30">
        <v>142.88999999999999</v>
      </c>
      <c r="W16" s="30">
        <v>106.852</v>
      </c>
      <c r="X16" s="30">
        <v>80</v>
      </c>
      <c r="Y16" s="30">
        <v>46.56</v>
      </c>
      <c r="Z16" s="30">
        <v>4.93</v>
      </c>
      <c r="AA16" s="30">
        <v>0</v>
      </c>
      <c r="AB16" s="30">
        <v>0</v>
      </c>
      <c r="AC16" s="30">
        <v>5</v>
      </c>
      <c r="AD16" s="30">
        <v>60</v>
      </c>
      <c r="AE16" s="30">
        <v>100</v>
      </c>
      <c r="AF16" s="30">
        <v>150</v>
      </c>
      <c r="AG16" s="24">
        <f>SUM(U16:AF16)</f>
        <v>885.34199999999998</v>
      </c>
      <c r="AH16" s="48">
        <v>885</v>
      </c>
      <c r="AI16" s="38"/>
    </row>
    <row r="17" spans="34:34" ht="32.65" customHeight="1" x14ac:dyDescent="0.2">
      <c r="AH17" s="49">
        <f>SUM(AH3:AH16)</f>
        <v>18794</v>
      </c>
    </row>
  </sheetData>
  <autoFilter ref="A2:AI1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6">
    <mergeCell ref="AI1:AI2"/>
    <mergeCell ref="Y11:AB11"/>
    <mergeCell ref="J1:O1"/>
    <mergeCell ref="B2:I2"/>
    <mergeCell ref="A1:I1"/>
    <mergeCell ref="P1:T1"/>
  </mergeCells>
  <conditionalFormatting sqref="A3:O4 T4:AF15 AG16:AH16 T3:AG3 AH3:AI9 AH11:AI15 AH10 B5:O15">
    <cfRule type="expression" dxfId="42" priority="63" stopIfTrue="1">
      <formula>AND(#REF!&lt;&gt;0,#REF!&lt;0.6)</formula>
    </cfRule>
  </conditionalFormatting>
  <conditionalFormatting sqref="P3:S15">
    <cfRule type="expression" dxfId="41" priority="53" stopIfTrue="1">
      <formula>AND(#REF!&lt;&gt;0,#REF!&lt;0.6)</formula>
    </cfRule>
  </conditionalFormatting>
  <conditionalFormatting sqref="A4:O4 T4:AF4 AH4:AI4">
    <cfRule type="expression" dxfId="40" priority="52" stopIfTrue="1">
      <formula>AND(#REF!&lt;&gt;0,#REF!&lt;0.6)</formula>
    </cfRule>
  </conditionalFormatting>
  <conditionalFormatting sqref="P4:S4">
    <cfRule type="expression" dxfId="39" priority="51" stopIfTrue="1">
      <formula>AND(#REF!&lt;&gt;0,#REF!&lt;0.6)</formula>
    </cfRule>
  </conditionalFormatting>
  <conditionalFormatting sqref="B7:O7 T7:AF7 AH7:AI7">
    <cfRule type="expression" dxfId="38" priority="50" stopIfTrue="1">
      <formula>AND(#REF!&lt;&gt;0,#REF!&lt;0.6)</formula>
    </cfRule>
  </conditionalFormatting>
  <conditionalFormatting sqref="P7:S7">
    <cfRule type="expression" dxfId="37" priority="49" stopIfTrue="1">
      <formula>AND(#REF!&lt;&gt;0,#REF!&lt;0.6)</formula>
    </cfRule>
  </conditionalFormatting>
  <conditionalFormatting sqref="B9:O9 T9:AF9 AH9:AI9">
    <cfRule type="expression" dxfId="36" priority="48" stopIfTrue="1">
      <formula>AND(#REF!&lt;&gt;0,#REF!&lt;0.6)</formula>
    </cfRule>
  </conditionalFormatting>
  <conditionalFormatting sqref="P9:S9">
    <cfRule type="expression" dxfId="35" priority="47" stopIfTrue="1">
      <formula>AND(#REF!&lt;&gt;0,#REF!&lt;0.6)</formula>
    </cfRule>
  </conditionalFormatting>
  <conditionalFormatting sqref="B10:O10 T10:AF10 T8:AF8 AH8:AI8 AH10">
    <cfRule type="expression" dxfId="34" priority="46" stopIfTrue="1">
      <formula>AND(#REF!&lt;&gt;0,#REF!&lt;0.6)</formula>
    </cfRule>
  </conditionalFormatting>
  <conditionalFormatting sqref="P10:S10">
    <cfRule type="expression" dxfId="33" priority="45" stopIfTrue="1">
      <formula>AND(#REF!&lt;&gt;0,#REF!&lt;0.6)</formula>
    </cfRule>
  </conditionalFormatting>
  <conditionalFormatting sqref="B12:O12 T12:AF12 AH12:AI12">
    <cfRule type="expression" dxfId="32" priority="44" stopIfTrue="1">
      <formula>AND(#REF!&lt;&gt;0,#REF!&lt;0.6)</formula>
    </cfRule>
  </conditionalFormatting>
  <conditionalFormatting sqref="P12:S12">
    <cfRule type="expression" dxfId="31" priority="43" stopIfTrue="1">
      <formula>AND(#REF!&lt;&gt;0,#REF!&lt;0.6)</formula>
    </cfRule>
  </conditionalFormatting>
  <conditionalFormatting sqref="B14:O14 T14:AF14 AH14:AI14">
    <cfRule type="expression" dxfId="30" priority="41" stopIfTrue="1">
      <formula>AND(#REF!&lt;&gt;0,#REF!&lt;0.6)</formula>
    </cfRule>
  </conditionalFormatting>
  <conditionalFormatting sqref="P14:S14">
    <cfRule type="expression" dxfId="29" priority="40" stopIfTrue="1">
      <formula>AND(#REF!&lt;&gt;0,#REF!&lt;0.6)</formula>
    </cfRule>
  </conditionalFormatting>
  <conditionalFormatting sqref="B15:O15 T15:AF15 AH15:AI15">
    <cfRule type="expression" dxfId="28" priority="37" stopIfTrue="1">
      <formula>AND(#REF!&lt;&gt;0,#REF!&lt;0.6)</formula>
    </cfRule>
  </conditionalFormatting>
  <conditionalFormatting sqref="P15:S15">
    <cfRule type="expression" dxfId="27" priority="36" stopIfTrue="1">
      <formula>AND(#REF!&lt;&gt;0,#REF!&lt;0.6)</formula>
    </cfRule>
  </conditionalFormatting>
  <conditionalFormatting sqref="B15:O15 T15:AF15 T11:AF11 AH11:AI11 AH15">
    <cfRule type="expression" dxfId="26" priority="35" stopIfTrue="1">
      <formula>AND(#REF!&lt;&gt;0,#REF!&lt;0.6)</formula>
    </cfRule>
  </conditionalFormatting>
  <conditionalFormatting sqref="P15:S15">
    <cfRule type="expression" dxfId="25" priority="34" stopIfTrue="1">
      <formula>AND(#REF!&lt;&gt;0,#REF!&lt;0.6)</formula>
    </cfRule>
  </conditionalFormatting>
  <conditionalFormatting sqref="B11:O11">
    <cfRule type="expression" dxfId="24" priority="33" stopIfTrue="1">
      <formula>AND(#REF!&lt;&gt;0,#REF!&lt;0.6)</formula>
    </cfRule>
  </conditionalFormatting>
  <conditionalFormatting sqref="P11:S11">
    <cfRule type="expression" dxfId="23" priority="32" stopIfTrue="1">
      <formula>AND(#REF!&lt;&gt;0,#REF!&lt;0.6)</formula>
    </cfRule>
  </conditionalFormatting>
  <conditionalFormatting sqref="B9:O9 T9:AF9 AH9:AI9">
    <cfRule type="expression" dxfId="22" priority="31" stopIfTrue="1">
      <formula>AND(#REF!&lt;&gt;0,#REF!&lt;0.6)</formula>
    </cfRule>
  </conditionalFormatting>
  <conditionalFormatting sqref="P9:S9">
    <cfRule type="expression" dxfId="21" priority="30" stopIfTrue="1">
      <formula>AND(#REF!&lt;&gt;0,#REF!&lt;0.6)</formula>
    </cfRule>
  </conditionalFormatting>
  <conditionalFormatting sqref="B8:O8">
    <cfRule type="expression" dxfId="20" priority="29" stopIfTrue="1">
      <formula>AND(#REF!&lt;&gt;0,#REF!&lt;0.6)</formula>
    </cfRule>
  </conditionalFormatting>
  <conditionalFormatting sqref="P8:S8">
    <cfRule type="expression" dxfId="19" priority="28" stopIfTrue="1">
      <formula>AND(#REF!&lt;&gt;0,#REF!&lt;0.6)</formula>
    </cfRule>
  </conditionalFormatting>
  <conditionalFormatting sqref="B5:O5 T5:AF5 AH5:AI5">
    <cfRule type="expression" dxfId="18" priority="27" stopIfTrue="1">
      <formula>AND(#REF!&lt;&gt;0,#REF!&lt;0.6)</formula>
    </cfRule>
  </conditionalFormatting>
  <conditionalFormatting sqref="P5:S5">
    <cfRule type="expression" dxfId="17" priority="26" stopIfTrue="1">
      <formula>AND(#REF!&lt;&gt;0,#REF!&lt;0.6)</formula>
    </cfRule>
  </conditionalFormatting>
  <conditionalFormatting sqref="U16:W16">
    <cfRule type="expression" dxfId="16" priority="25" stopIfTrue="1">
      <formula>AND(#REF!&lt;&gt;0,#REF!&lt;0.6)</formula>
    </cfRule>
  </conditionalFormatting>
  <conditionalFormatting sqref="U16:W16">
    <cfRule type="expression" dxfId="15" priority="24">
      <formula>AND(#REF!&lt;&gt;0,#REF!&lt;0.6)</formula>
    </cfRule>
  </conditionalFormatting>
  <conditionalFormatting sqref="B16:O16 T16">
    <cfRule type="expression" dxfId="14" priority="16" stopIfTrue="1">
      <formula>AND(#REF!&lt;&gt;0,#REF!&lt;0.6)</formula>
    </cfRule>
  </conditionalFormatting>
  <conditionalFormatting sqref="X16:AF16">
    <cfRule type="expression" dxfId="13" priority="18" stopIfTrue="1">
      <formula>AND(#REF!&lt;&gt;0,#REF!&lt;0.6)</formula>
    </cfRule>
  </conditionalFormatting>
  <conditionalFormatting sqref="X16:AF16">
    <cfRule type="expression" dxfId="12" priority="17">
      <formula>AND(#REF!&lt;&gt;0,#REF!&lt;0.6)</formula>
    </cfRule>
  </conditionalFormatting>
  <conditionalFormatting sqref="P16:S16">
    <cfRule type="expression" dxfId="11" priority="15" stopIfTrue="1">
      <formula>AND(#REF!&lt;&gt;0,#REF!&lt;0.6)</formula>
    </cfRule>
  </conditionalFormatting>
  <conditionalFormatting sqref="B16:O16 T16">
    <cfRule type="expression" dxfId="10" priority="14">
      <formula>AND(#REF!&lt;&gt;0,#REF!&lt;0.6)</formula>
    </cfRule>
  </conditionalFormatting>
  <conditionalFormatting sqref="P16:S16">
    <cfRule type="expression" dxfId="9" priority="13">
      <formula>AND(#REF!&lt;&gt;0,#REF!&lt;0.6)</formula>
    </cfRule>
  </conditionalFormatting>
  <conditionalFormatting sqref="AG4:AG15">
    <cfRule type="expression" dxfId="8" priority="12" stopIfTrue="1">
      <formula>AND(#REF!&lt;&gt;0,#REF!&lt;0.6)</formula>
    </cfRule>
  </conditionalFormatting>
  <conditionalFormatting sqref="AI16">
    <cfRule type="expression" dxfId="7" priority="8" stopIfTrue="1">
      <formula>AND(#REF!&lt;&gt;0,#REF!&lt;0.6)</formula>
    </cfRule>
  </conditionalFormatting>
  <conditionalFormatting sqref="AI16">
    <cfRule type="expression" dxfId="6" priority="7" stopIfTrue="1">
      <formula>AND(#REF!&lt;&gt;0,#REF!&lt;0.6)</formula>
    </cfRule>
  </conditionalFormatting>
  <conditionalFormatting sqref="AH17">
    <cfRule type="expression" dxfId="5" priority="6" stopIfTrue="1">
      <formula>AND(#REF!&lt;&gt;0,#REF!&lt;0.6)</formula>
    </cfRule>
  </conditionalFormatting>
  <conditionalFormatting sqref="AI10">
    <cfRule type="expression" dxfId="4" priority="5" stopIfTrue="1">
      <formula>AND(#REF!&lt;&gt;0,#REF!&lt;0.6)</formula>
    </cfRule>
  </conditionalFormatting>
  <conditionalFormatting sqref="AI10">
    <cfRule type="expression" dxfId="3" priority="4" stopIfTrue="1">
      <formula>AND(#REF!&lt;&gt;0,#REF!&lt;0.6)</formula>
    </cfRule>
  </conditionalFormatting>
  <conditionalFormatting sqref="AI10">
    <cfRule type="expression" dxfId="2" priority="3" stopIfTrue="1">
      <formula>AND(#REF!&lt;&gt;0,#REF!&lt;0.6)</formula>
    </cfRule>
  </conditionalFormatting>
  <conditionalFormatting sqref="A5:A16">
    <cfRule type="expression" dxfId="1" priority="2" stopIfTrue="1">
      <formula>AND(#REF!&lt;&gt;0,#REF!&lt;0.6)</formula>
    </cfRule>
  </conditionalFormatting>
  <conditionalFormatting sqref="A5:A16">
    <cfRule type="expression" dxfId="0" priority="1" stopIfTrue="1">
      <formula>AND(#REF!&lt;&gt;0,#REF!&lt;0.6)</formula>
    </cfRule>
  </conditionalFormatting>
  <hyperlinks>
    <hyperlink ref="O4" r:id="rId1"/>
    <hyperlink ref="O7" r:id="rId2"/>
    <hyperlink ref="O9" r:id="rId3"/>
  </hyperlinks>
  <pageMargins left="0.98425196850393704" right="0.98425196850393704" top="1.1811023622047245" bottom="0.78740157480314965" header="0.39370078740157483" footer="0.51181102362204722"/>
  <pageSetup paperSize="9" scale="64" orientation="landscape" r:id="rId4"/>
  <headerFooter alignWithMargins="0"/>
  <colBreaks count="3" manualBreakCount="3">
    <brk id="20" max="1048575" man="1"/>
    <brk id="23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 plyn</vt:lpstr>
      <vt:lpstr>'SO plyn'!Názvy_tisku</vt:lpstr>
    </vt:vector>
  </TitlesOfParts>
  <Company>eCENTRE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</dc:creator>
  <cp:lastModifiedBy>Pavel Hartmann</cp:lastModifiedBy>
  <cp:lastPrinted>2011-07-15T07:14:33Z</cp:lastPrinted>
  <dcterms:created xsi:type="dcterms:W3CDTF">2010-09-10T11:47:45Z</dcterms:created>
  <dcterms:modified xsi:type="dcterms:W3CDTF">2018-07-11T07:27:02Z</dcterms:modified>
</cp:coreProperties>
</file>