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O 111" sheetId="1" r:id="rId1"/>
  </sheets>
  <definedNames/>
  <calcPr fullCalcOnLoad="1"/>
</workbook>
</file>

<file path=xl/sharedStrings.xml><?xml version="1.0" encoding="utf-8"?>
<sst xmlns="http://schemas.openxmlformats.org/spreadsheetml/2006/main" count="208" uniqueCount="145">
  <si>
    <t>Příloha k formuláři pro ocenění nabídky</t>
  </si>
  <si>
    <t>Stavba :</t>
  </si>
  <si>
    <t>11-020-A1-PDPS - Úprava ploch kolem ul.Štramberské 2-18</t>
  </si>
  <si>
    <t>číslo a název SO:</t>
  </si>
  <si>
    <t>SO 111 - Komunikace a zpevněné plochy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</si>
  <si>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</si>
  <si>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</si>
  <si>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</si>
  <si>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</si>
  <si>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</si>
  <si>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</si>
  <si>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</si>
  <si>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</si>
  <si>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</si>
  <si>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</si>
  <si>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</si>
  <si>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</si>
  <si>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</si>
  <si>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</si>
  <si>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</si>
  <si>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</si>
  <si>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</si>
  <si>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</si>
  <si>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</si>
  <si>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Zemní práce</t>
  </si>
  <si>
    <t>113328</t>
  </si>
  <si>
    <t>ODSTRAN PODKL VOZOVEK A CHODNÍKŮ Z KAMENIVA NESTMEL, ODVOZ DO 20KM
odstranění stávajícího kce vozovky, tl. 0,10m 
vč.veškeré manipulace, odvozu, uložení na skládku DEPOS Horní Suchá a.s. a poplatku  za skládku, plocha digit. ze situace</t>
  </si>
  <si>
    <t xml:space="preserve">M3        </t>
  </si>
  <si>
    <t>113358</t>
  </si>
  <si>
    <t>ODSTRAN PODKLADU VOZOVEK A CHOD Z BETONU, ODVOZ DO 20KM
odstranění stávajícího chodníku na konci u výměníků, tl. 0,50m
vč.veškeré manipulace, odvozu, uložení na skládku DEPOS Horní Suchá a.s. a poplatku za skládku plocha digit. ze situace</t>
  </si>
  <si>
    <t>113434</t>
  </si>
  <si>
    <t>ODSTRAN KRYTU VOZ A CHOD S ASFALT POJIVEM VČET PODKLADU, ODVOZ DO 5KM
odstranění stávajícího povrchu odstavné plochy u výměníku tl. 0,50m
vč.veškeré manipulace, odvozu, uložení na skládku AWT Rekultivace a.s. a poplatku za skládku
plocha digitálně ze situace</t>
  </si>
  <si>
    <t>113534a</t>
  </si>
  <si>
    <t xml:space="preserve">ODSTRANĚNÍ CHODNÍKOVÝCH KAMENNÝCH OBRUBNÍKŮ, ODVOZ DO 20KM
odstranění stáv.silničních obrubníků
vč.veškeré manipulace a uložení na skládku DEPOS Horní Suchá a.s.a poplatku za skládku </t>
  </si>
  <si>
    <t xml:space="preserve">M         </t>
  </si>
  <si>
    <t>113534b</t>
  </si>
  <si>
    <t xml:space="preserve">ODSTRANĚNÍ CHODNÍKOVÝCH KAMENNÝCH OBRUBNÍKŮ, ODVOZ DO 20KM
velké kamenné kostky
vč.veškeré manipulace a uložení na skládku DEPOS Horní Suchá a.s. a poplatku za skládku </t>
  </si>
  <si>
    <t>113564a</t>
  </si>
  <si>
    <t xml:space="preserve">ODSTRANĚNÍ OBRUB Z DLAŽEBNÍCH KOSTEK DVOJITÝCH, ODVOZ DO 20KM
odstranění stáv.dvojřádku z dlaž.kostek, jen z ul.Štramberská
vč.veškeré manipulace a uložení na skládku DEPOS Horní Suchá a.s. a poplatku za skládku </t>
  </si>
  <si>
    <t>113724</t>
  </si>
  <si>
    <t>FRÉZOVÁNÍ VOZOVEK ASFALTOVÝCH, ODVOZ DO 5KM
odstranění stávající silnice, tl. 0,09m
vč.veškeré manipulace, odvozu, uložení na skládku AWT Rekultivace a.s. a poplatku za skládku
plocha digitálně ze situace</t>
  </si>
  <si>
    <t>123718</t>
  </si>
  <si>
    <t xml:space="preserve">ODKOP PRO SPOD STAVBU SILNIC A ŽELEZNIC TŘ. 1-4, ODVOZ DO 20KM
vč.veškeré manipulace, odvozu, uložení na skládku DEPOS Horní Suchá a.s. a poplatku za skládku, plocha digit. ze situace </t>
  </si>
  <si>
    <t>131718</t>
  </si>
  <si>
    <t>HLOUBENÍ JAM ZAPAŽ I NEPAŽ TŘ. 1-4, ODVOZ DO 20KM
výkopové práce 
- chránička NTL plynovodu 
- chránička kabelovodu
- chránička telefonního vedení
- chránička NN vedení</t>
  </si>
  <si>
    <t>133718</t>
  </si>
  <si>
    <t>HLOUBENÍ ŠACHET ZAPAŽ I NEPAŽ TŘ. 1-4, ODVOZ DO 20KM
kopaná sonda pro zjištění hloubky plynovodu a kabelovodu</t>
  </si>
  <si>
    <t>17412</t>
  </si>
  <si>
    <t>ZÁSYP JAM A RÝH ZEMINOU SE ZHUT PLACENÝ
zpětný zásyp vč.nákupu a dovozu vhodného materiálu
- chránička NTL plynovodu 
- chránička kabelovodu
- chránička telefonního vedení
- chránička NN vedení</t>
  </si>
  <si>
    <t>18110</t>
  </si>
  <si>
    <t>ÚPRAVA PLÁNĚ SE ZHUTNĚNÍM V HORNINĚ TŘ. 1-4
plocha digit. ze situace</t>
  </si>
  <si>
    <t xml:space="preserve">M2        </t>
  </si>
  <si>
    <t>18230</t>
  </si>
  <si>
    <t>ROZPROSTŘENÍ ORNICE V ROVINĚ
plochy digit. ze situace
vč.odkopu a dovozu z meziskládky stavby</t>
  </si>
  <si>
    <t>18242</t>
  </si>
  <si>
    <t>ZALOŽENÍ TRÁVNÍKU HYDROOSEVEM NA ORNICI
podle pol.18230</t>
  </si>
  <si>
    <t>18600</t>
  </si>
  <si>
    <t>ZALÉVÁNÍ VODOU
10l/m2
podle pol.18230</t>
  </si>
  <si>
    <t>Základy</t>
  </si>
  <si>
    <t>212622</t>
  </si>
  <si>
    <t>TRATIVODY KOMPLETNÍ Z TRUB PLASTICKÝCH DN 100MM, RÝHA TŘ.3-4
kompletní dodávka a uložení DN 100 vč.zemních prací</t>
  </si>
  <si>
    <t>21452</t>
  </si>
  <si>
    <t>SANAČNÍ VRSTVY Z KAMENIVA DRCENÉHO
sanační vrstva ze ŠD fra 0/63 tl.300mm</t>
  </si>
  <si>
    <t>Komunikace</t>
  </si>
  <si>
    <t>561431</t>
  </si>
  <si>
    <t xml:space="preserve">KAMENIVO ZPEVNĚNÉ CEMENTEM TŘ. I TL. DO 150MM
vč.rozšíření pod obrubou, plocha digit. ze situace </t>
  </si>
  <si>
    <t>56313</t>
  </si>
  <si>
    <t>VOZOVKOVÉ VRSTVY Z MECHANICKY ZPEVNĚNÉHO KAMENIVA TL. DO 150MM
MZK tl.150mm
vč.úpravy napojení, ukončení a těsnění podél obrubníků, vpustí, šachet 
plocha digit. ze situace</t>
  </si>
  <si>
    <t>56320</t>
  </si>
  <si>
    <t>VOZOVKOVÉ VRSTVY Z VIBROVANÉHO ŠTĚRKU
hlinitý štěrk fr.0/32 min.tl.100mm</t>
  </si>
  <si>
    <t>56330</t>
  </si>
  <si>
    <t>VOZOVKOVÉ VRSTVY ZE ŠTĚRKODRTI
vč.rozšíření pod obrubou, plocha digit. ze situace</t>
  </si>
  <si>
    <t>56344</t>
  </si>
  <si>
    <t>VOZOVKOVÉ VRSTVY ZE ŠTĚRKOPÍSKU TL. DO 200MM
plocha digit. ze situace</t>
  </si>
  <si>
    <t>56460</t>
  </si>
  <si>
    <t>VOZOVKOVÉ VRSTVY Z PENETRAČNÍHO MAKADAMU
PMH tl.100mm
vč.úpravy napojení, ukončení a těsnění podél obrubníků, vpustí, šachet
plocha digit. ze situace</t>
  </si>
  <si>
    <t>572123</t>
  </si>
  <si>
    <t>INFILTRAČNÍ POSTŘIK Z EMULZE DO 1,0KG/M2
plocha digit. ze situace</t>
  </si>
  <si>
    <t>572213</t>
  </si>
  <si>
    <t>SPOJOVACÍ POSTŘIK Z EMULZE DO 0,5KG/M2
plocha digit. ze situace</t>
  </si>
  <si>
    <t>574131</t>
  </si>
  <si>
    <t>ASFALTOVÝ BETON TŘ.I TL. 40MM
ACO 11+  (ABS I) tl.40mm
vč.úpravy napojení, ukončení a těsnění podél obrubníků, vpustí, šachet
plocha digit. ze situace</t>
  </si>
  <si>
    <t>574142</t>
  </si>
  <si>
    <t>ASFALTOVÝ BETON TŘ.II TL. 50MM
ACL 16+ (ABH I) tl.50mm
vč.úpravy napojení, ukončení a těsnění podél obrubníků, vpustí, šachet 
plocha digit. ze situace</t>
  </si>
  <si>
    <t>582612</t>
  </si>
  <si>
    <t>KRYTY Z BETON DLAŽDIC SE ZÁMKEM ŠEDÝCH TL 80MM DO LOŽE Z KAM
vč.lože ŠD 4/8 tl.40mm, ukončení dlažby a její provedení do předepsaného tvaru a pohledové úpravy, včetně výplně spar a otvorů 
plocha digit. ze situace</t>
  </si>
  <si>
    <t>58300</t>
  </si>
  <si>
    <t>KRYT ZE SINIČNÍCH DÍLCŮ
chránička NTL plynovodu a kabelovodu 
bet.deska š.1,0m
kompletní dodávka a uložení</t>
  </si>
  <si>
    <t>58401</t>
  </si>
  <si>
    <t>VOZOVKOVÉ KRYTY Z VEGETAČNÍCH DÍLCŮ DO LOŽE Z KAM TL DO 100MM
zatravňovací dlažba 20/20 s distančními nálisky tl.80mm barva šedá 
hranice parkovacích stání budou odděleny dlaždicem červené barvy
vč.lože z hlinitého písku fr. 0/4mm tl.50mm, ukončení dlažby a její provedení do předepsaného tvaru a pohledové úpravy, plocha digit. ze situace</t>
  </si>
  <si>
    <t>8</t>
  </si>
  <si>
    <t xml:space="preserve">Potrubí    </t>
  </si>
  <si>
    <t>87734</t>
  </si>
  <si>
    <t xml:space="preserve">CHRÁNIČKY PŮLENÉ Z TRUB PLAST DN DO 200MM
HDPE DN 160 půlená
kompletní dodávka a uložení
- chránička NN vedení a prodloužení chrániček NN vedení
- chránička telefonního vedení </t>
  </si>
  <si>
    <t>87734a</t>
  </si>
  <si>
    <t xml:space="preserve">CHRÁNIČKY PŮLENÉ Z TRUB PLAST DN DO 200MM
chránička NTL plynovodu vč.utěsnění čel pryžovými manžetami proti vnikání nečistot
vysoce odolný polyetylén HD-PE DN 160 půlená 
kompletní dodávka a uložení </t>
  </si>
  <si>
    <t>895122</t>
  </si>
  <si>
    <t>DRENÁŽNÍ ŠACHTICE KONTROLNÍ
revizní šachty trativodu plastové
kompletní dodávka a uložení</t>
  </si>
  <si>
    <t xml:space="preserve">KUS       </t>
  </si>
  <si>
    <t>9</t>
  </si>
  <si>
    <t>Ostatní konstrukce a práce</t>
  </si>
  <si>
    <t>914112</t>
  </si>
  <si>
    <t>DOPRAVNÍ ZNAČKY ZÁKLADNÍ VELIKOSTI OCELOVÉ - MONTÁŽ S PŘEMÍSTĚNÍM
znovu osazení stávající DZ vč.demontáže a odvozu na meziskládku
A29 + A31a</t>
  </si>
  <si>
    <t>914113</t>
  </si>
  <si>
    <t>DOPRAVNÍ ZNAČKY ZÁKLADNÍ VELIKOSTI OCELOVÉ - DEMONTÁŽ
vč.odvozu a likvidace a popl. za skládku 
dle tabulky a situace DIO
IP12+E13+E13, B29, B1+E13</t>
  </si>
  <si>
    <t>914114</t>
  </si>
  <si>
    <t>DOPRAV ZNAČKY ZÁKLAD VEL OCEL - DOD, MONT, DEMONT
přechodné DZ vč.sloupků a upevňovacího zařízení (přenosného podstavce) a vč.veškeré manipulace,dovozu a odvozu
dle tabulky a situace DIO</t>
  </si>
  <si>
    <t>914121</t>
  </si>
  <si>
    <t>DOPRAVNÍ ZNAČKY ZÁKLADNÍ VELIKOSTI OCELOVÉ FÓLIE TŘ 1 - DODÁVKA A MONTÁŽ
dodávka a montáž definitivní DZ
vč.sloupků a upevňovacích zařízení a jejich osazení (betonová patka, zemní práce)
dle tabulky a situace DIO</t>
  </si>
  <si>
    <t>915211</t>
  </si>
  <si>
    <t>VODOROVNÉ DOPRAVNÍ ZNAČENÍ PLASTEM HLADKÉ - DODÁVKA A POKLÁDKA
ruční pokládka vč.předznačení
20 m2 (dopravní stín) + 50 m2 (čáry) = 70 m2
plocha digit. ze situace</t>
  </si>
  <si>
    <t>91551</t>
  </si>
  <si>
    <t>VODOROVNÉ DOPRAVNÍ ZNAČENÍ - PŘEDEM PŘIPRAVENÉ SYMBOLY
zahrnuje předznačení a příp.reflexní úpravu, park.stání pro invalidy
dle situace DIO
V10f</t>
  </si>
  <si>
    <t>916114</t>
  </si>
  <si>
    <t>DOPRAV SVĚTLO VÝSTRAŽ SAMOSTATNÉ - DOD, MONTÁŽ, DEMONTÁŽ
podle pol.914814 vč.baterie (pronájem cca 4 měsíce)</t>
  </si>
  <si>
    <t>916124</t>
  </si>
  <si>
    <t>DOPRAV SVĚTLO VÝSTRAŽ SOUPRAVA 3KS - DOD, MONTÁŽ, DEMONTÁŽ
vč.upevňovacího zařízení a napájení z baterie včetně záložní baterie
dle tabulky a situace DIO</t>
  </si>
  <si>
    <t>916314</t>
  </si>
  <si>
    <t>DOPRAVNÍ ZÁBRANY Z2 - DODÁVKA, MONTÁŽ, DEMONTÁŽ
provizorní DZ,vč.upevňovacího zařízení 
dle tabulky a situace DIO</t>
  </si>
  <si>
    <t>916334</t>
  </si>
  <si>
    <t>SMĚROVACÍ DESKY Z4 JEDNOSTR - DODÁVKA, MONTÁŽ, DEMONTÁŽ
jednostranné směrovací desky přenosné vč.podstavce (pronájem cca 4 měsíce) vč.veškeré manipulace,dovozu a odvozu
3ks bez světel
3ks s výstražnými světly typu I (pol.916114)</t>
  </si>
  <si>
    <t>916354</t>
  </si>
  <si>
    <t>SMĚROVACÍ DESKY Z4 OBOUSTR  - DOD, MONT, DEMONT
oboustranné směrovací desky přenosné vč.podstavce (pronájem cca 4 měsíce) vč.veškeré manipulace,dovozu a odvozu</t>
  </si>
  <si>
    <t>91722</t>
  </si>
  <si>
    <t>CHODNÍKOVÉ OBRUBY Z BETONOVÝCH OBRUBNÍKŮ
vč.bet.lože délka digit. ze situace</t>
  </si>
  <si>
    <t>91723</t>
  </si>
  <si>
    <t>OBRUBY Z BETON KRAJNÍKŮ
betonová přídlažba 80/250/500 
dodávka a uložení vč.veškeré manipulace s materiálem a vč.lože do bet.tl.100mm</t>
  </si>
  <si>
    <t>91772</t>
  </si>
  <si>
    <t>OBRUBA Z DLAŽEBNÍCH KOSTEK DROBNÝCH
dvojřádek kolem obruby, 
vč.bet.lože a dodávky kamenných kostek</t>
  </si>
  <si>
    <t>919115</t>
  </si>
  <si>
    <t>ŘEZÁNÍ ASFALTOVÉHO KRYTU VOZOVEK TL DO 250MM
podélné proříznutí spar tl.0,25m</t>
  </si>
  <si>
    <t>931313</t>
  </si>
  <si>
    <t>TĚSNĚNÍ DILATAČ SPAR ASF ZÁLIVKOU PRŮŘ DO 300MM2
podle pol. 919115</t>
  </si>
  <si>
    <t>93808</t>
  </si>
  <si>
    <t>OČIŠTĚNÍ VOZOVEK ZAMETENÍM
plocha frézování</t>
  </si>
  <si>
    <t>99000</t>
  </si>
  <si>
    <t>MOBILIÁŘ - LAVIČKA
dodávka vč.osazení</t>
  </si>
  <si>
    <t>99000a</t>
  </si>
  <si>
    <t>MOBILIÁŘ - ODPADKOVÝ KOŠ
odpadkový koš, opláštěný drážkovaným plechem se stříškou, objem nádoby 45 l 
typový výrobek povrchová úprava žárovým zinkováním tl. min.75mikronů (RAL 7016, Anthracite Grey),  kotvení na betonovou patku pomocí závitových tyčí s podložkou a maticí (4ks/1ks koše), vlepeno chem.maltou do předvrtaných otvorů, vč. rozebrání již provedené dlažby a její zpětné zadláždění+podkladních vrstev, zemních  prací, základu
Kompletní montáž a dodávka vč. výrobní a realizační dokumentace, dle technické zprávy, výkresových příloh zadávací projektové dokumentace a zadávacích podmínek objednatele</t>
  </si>
  <si>
    <t>99001</t>
  </si>
  <si>
    <t>ZÁBRANA Z BETONOVÉHO KUŽELU
v.0,8m</t>
  </si>
  <si>
    <t>99002</t>
  </si>
  <si>
    <t>KONTROLA TĚSNOSTI PLYNOVODU</t>
  </si>
  <si>
    <t xml:space="preserve">KPL       </t>
  </si>
  <si>
    <t>C e l k e 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</si>
</sst>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"/>
  </numFmts>
  <fonts count="4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gray0625">
        <fgColor indexed="18"/>
        <bgColor indexed="18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2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2" xfId="0" applyNumberFormat="1" applyFont="1" applyFill="1" applyBorder="1" applyAlignment="1" applyProtection="1">
      <alignment horizontal="center" wrapText="1"/>
      <protection/>
    </xf>
    <xf numFmtId="172" fontId="0" fillId="0" borderId="2" xfId="0" applyNumberFormat="1" applyFont="1" applyFill="1" applyBorder="1" applyAlignment="1" applyProtection="1">
      <alignment horizontal="center" vertical="top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0" borderId="4" xfId="0" applyNumberFormat="1" applyFont="1" applyFill="1" applyBorder="1" applyAlignment="1" applyProtection="1">
      <alignment horizontal="center" wrapText="1"/>
      <protection/>
    </xf>
    <xf numFmtId="172" fontId="0" fillId="0" borderId="4" xfId="0" applyNumberFormat="1" applyFont="1" applyFill="1" applyBorder="1" applyAlignment="1" applyProtection="1">
      <alignment horizontal="center" vertical="top"/>
      <protection/>
    </xf>
    <xf numFmtId="172" fontId="0" fillId="0" borderId="4" xfId="0" applyNumberFormat="1" applyFont="1" applyFill="1" applyBorder="1" applyAlignment="1" applyProtection="1">
      <alignment horizontal="center" vertical="top"/>
      <protection locked="0"/>
    </xf>
    <xf numFmtId="172" fontId="0" fillId="0" borderId="5" xfId="0" applyNumberFormat="1" applyFont="1" applyFill="1" applyBorder="1" applyAlignment="1" applyProtection="1">
      <alignment horizontal="center" vertical="top"/>
      <protection/>
    </xf>
    <xf numFmtId="0" fontId="0" fillId="0" borderId="6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vertical="top"/>
      <protection/>
    </xf>
    <xf numFmtId="0" fontId="0" fillId="0" borderId="7" xfId="0" applyNumberFormat="1" applyFont="1" applyFill="1" applyBorder="1" applyAlignment="1" applyProtection="1">
      <alignment horizontal="center" wrapText="1"/>
      <protection/>
    </xf>
    <xf numFmtId="172" fontId="0" fillId="0" borderId="7" xfId="0" applyNumberFormat="1" applyFont="1" applyFill="1" applyBorder="1" applyAlignment="1" applyProtection="1">
      <alignment horizontal="center" vertical="top"/>
      <protection/>
    </xf>
    <xf numFmtId="172" fontId="0" fillId="0" borderId="7" xfId="0" applyNumberFormat="1" applyFont="1" applyFill="1" applyBorder="1" applyAlignment="1" applyProtection="1">
      <alignment horizontal="center" vertical="top"/>
      <protection locked="0"/>
    </xf>
    <xf numFmtId="172" fontId="0" fillId="0" borderId="8" xfId="0" applyNumberFormat="1" applyFont="1" applyFill="1" applyBorder="1" applyAlignment="1" applyProtection="1">
      <alignment horizontal="center"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wrapText="1"/>
      <protection/>
    </xf>
    <xf numFmtId="172" fontId="3" fillId="0" borderId="2" xfId="0" applyNumberFormat="1" applyFont="1" applyFill="1" applyBorder="1" applyAlignment="1" applyProtection="1">
      <alignment vertical="top"/>
      <protection/>
    </xf>
    <xf numFmtId="172" fontId="3" fillId="0" borderId="2" xfId="0" applyNumberFormat="1" applyFont="1" applyFill="1" applyBorder="1" applyAlignment="1" applyProtection="1">
      <alignment vertical="top"/>
      <protection locked="0"/>
    </xf>
    <xf numFmtId="172" fontId="3" fillId="0" borderId="9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172" fontId="0" fillId="0" borderId="4" xfId="0" applyNumberFormat="1" applyFont="1" applyFill="1" applyBorder="1" applyAlignment="1" applyProtection="1">
      <alignment vertical="top"/>
      <protection/>
    </xf>
    <xf numFmtId="172" fontId="0" fillId="0" borderId="4" xfId="0" applyNumberFormat="1" applyFont="1" applyFill="1" applyBorder="1" applyAlignment="1" applyProtection="1">
      <alignment vertical="top"/>
      <protection locked="0"/>
    </xf>
    <xf numFmtId="172" fontId="0" fillId="0" borderId="5" xfId="0" applyNumberFormat="1" applyFont="1" applyFill="1" applyBorder="1" applyAlignment="1" applyProtection="1">
      <alignment vertical="top"/>
      <protection/>
    </xf>
    <xf numFmtId="0" fontId="3" fillId="2" borderId="3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vertical="top"/>
      <protection/>
    </xf>
    <xf numFmtId="0" fontId="3" fillId="2" borderId="4" xfId="0" applyNumberFormat="1" applyFont="1" applyFill="1" applyBorder="1" applyAlignment="1" applyProtection="1">
      <alignment wrapText="1"/>
      <protection/>
    </xf>
    <xf numFmtId="172" fontId="3" fillId="2" borderId="4" xfId="0" applyNumberFormat="1" applyFont="1" applyFill="1" applyBorder="1" applyAlignment="1" applyProtection="1">
      <alignment vertical="top"/>
      <protection/>
    </xf>
    <xf numFmtId="172" fontId="3" fillId="2" borderId="4" xfId="0" applyNumberFormat="1" applyFont="1" applyFill="1" applyBorder="1" applyAlignment="1" applyProtection="1">
      <alignment vertical="top"/>
      <protection locked="0"/>
    </xf>
    <xf numFmtId="172" fontId="3" fillId="2" borderId="5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172" fontId="3" fillId="0" borderId="4" xfId="0" applyNumberFormat="1" applyFont="1" applyFill="1" applyBorder="1" applyAlignment="1" applyProtection="1">
      <alignment vertical="top"/>
      <protection/>
    </xf>
    <xf numFmtId="172" fontId="3" fillId="0" borderId="4" xfId="0" applyNumberFormat="1" applyFont="1" applyFill="1" applyBorder="1" applyAlignment="1" applyProtection="1">
      <alignment vertical="top"/>
      <protection locked="0"/>
    </xf>
    <xf numFmtId="172" fontId="3" fillId="0" borderId="5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wrapText="1"/>
      <protection/>
    </xf>
    <xf numFmtId="172" fontId="0" fillId="0" borderId="7" xfId="0" applyNumberFormat="1" applyFont="1" applyFill="1" applyBorder="1" applyAlignment="1" applyProtection="1">
      <alignment vertical="top"/>
      <protection/>
    </xf>
    <xf numFmtId="172" fontId="0" fillId="0" borderId="7" xfId="0" applyNumberFormat="1" applyFont="1" applyFill="1" applyBorder="1" applyAlignment="1" applyProtection="1">
      <alignment vertical="top"/>
      <protection locked="0"/>
    </xf>
    <xf numFmtId="172" fontId="0" fillId="0" borderId="8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1"/>
  <sheetViews>
    <sheetView tabSelected="1" workbookViewId="0" topLeftCell="A1">
      <pane ySplit="9" topLeftCell="BM10" activePane="topLeft" state="frozen"/>
      <selection pane="topLeft" activeCell="G15" sqref="G15"/>
      <selection pane="bottomLeft" activeCell="A1" sqref="A1"/>
    </sheetView>
  </sheetViews>
  <sheetFormatPr defaultColWidth="9.1406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3" customWidth="1"/>
    <col min="8" max="21" width="10.28125" style="0" customWidth="1"/>
    <col min="22" max="22" width="9.140625" style="1" customWidth="1"/>
    <col min="23" max="16384" width="10.28125" style="0" customWidth="1"/>
  </cols>
  <sheetData>
    <row r="2" ht="15">
      <c r="C2" s="5" t="s">
        <v>0</v>
      </c>
    </row>
    <row r="4" spans="1:3" ht="15">
      <c r="A4" s="6" t="s">
        <v>1</v>
      </c>
      <c r="C4" s="7" t="s">
        <v>2</v>
      </c>
    </row>
    <row r="5" spans="1:3" ht="15">
      <c r="A5" s="6" t="s">
        <v>3</v>
      </c>
      <c r="C5" s="7" t="s">
        <v>4</v>
      </c>
    </row>
    <row r="6" spans="1:3" ht="15">
      <c r="A6" s="6" t="s">
        <v>5</v>
      </c>
      <c r="C6" s="7" t="s">
        <v>4</v>
      </c>
    </row>
    <row r="7" spans="1:7" ht="12.75">
      <c r="A7" s="8" t="s">
        <v>6</v>
      </c>
      <c r="B7" s="9" t="s">
        <v>7</v>
      </c>
      <c r="C7" s="10" t="s">
        <v>8</v>
      </c>
      <c r="D7" s="9" t="s">
        <v>9</v>
      </c>
      <c r="E7" s="11" t="s">
        <v>10</v>
      </c>
      <c r="F7" s="54" t="s">
        <v>11</v>
      </c>
      <c r="G7" s="55"/>
    </row>
    <row r="8" spans="1:7" ht="12.75">
      <c r="A8" s="12" t="s">
        <v>12</v>
      </c>
      <c r="B8" s="13" t="s">
        <v>13</v>
      </c>
      <c r="C8" s="14"/>
      <c r="D8" s="13"/>
      <c r="E8" s="15" t="s">
        <v>14</v>
      </c>
      <c r="F8" s="16" t="s">
        <v>15</v>
      </c>
      <c r="G8" s="17" t="s">
        <v>16</v>
      </c>
    </row>
    <row r="9" spans="1:7" ht="12.75">
      <c r="A9" s="18" t="s">
        <v>17</v>
      </c>
      <c r="B9" s="19" t="s">
        <v>18</v>
      </c>
      <c r="C9" s="20" t="s">
        <v>19</v>
      </c>
      <c r="D9" s="19" t="s">
        <v>20</v>
      </c>
      <c r="E9" s="21" t="s">
        <v>21</v>
      </c>
      <c r="F9" s="22" t="s">
        <v>22</v>
      </c>
      <c r="G9" s="23" t="s">
        <v>23</v>
      </c>
    </row>
    <row r="10" spans="1:7" ht="12.75">
      <c r="A10" s="24"/>
      <c r="B10" s="25" t="s">
        <v>17</v>
      </c>
      <c r="C10" s="26" t="s">
        <v>24</v>
      </c>
      <c r="D10" s="25"/>
      <c r="E10" s="27"/>
      <c r="F10" s="28"/>
      <c r="G10" s="29"/>
    </row>
    <row r="11" spans="1:7" ht="63.75">
      <c r="A11" s="30">
        <v>1</v>
      </c>
      <c r="B11" s="31" t="s">
        <v>25</v>
      </c>
      <c r="C11" s="32" t="s">
        <v>26</v>
      </c>
      <c r="D11" s="31" t="s">
        <v>27</v>
      </c>
      <c r="E11" s="33">
        <v>162</v>
      </c>
      <c r="F11" s="34"/>
      <c r="G11" s="35">
        <f aca="true" t="shared" si="0" ref="G11:G25">ROUND((E11*F11),2)</f>
        <v>0</v>
      </c>
    </row>
    <row r="12" spans="1:7" ht="51">
      <c r="A12" s="30">
        <v>2</v>
      </c>
      <c r="B12" s="31" t="s">
        <v>28</v>
      </c>
      <c r="C12" s="32" t="s">
        <v>29</v>
      </c>
      <c r="D12" s="31" t="s">
        <v>27</v>
      </c>
      <c r="E12" s="33">
        <v>8</v>
      </c>
      <c r="F12" s="34"/>
      <c r="G12" s="35">
        <f t="shared" si="0"/>
        <v>0</v>
      </c>
    </row>
    <row r="13" spans="1:7" ht="76.5">
      <c r="A13" s="30">
        <v>3</v>
      </c>
      <c r="B13" s="31" t="s">
        <v>30</v>
      </c>
      <c r="C13" s="32" t="s">
        <v>31</v>
      </c>
      <c r="D13" s="31" t="s">
        <v>27</v>
      </c>
      <c r="E13" s="33">
        <v>88</v>
      </c>
      <c r="F13" s="34"/>
      <c r="G13" s="35">
        <f t="shared" si="0"/>
        <v>0</v>
      </c>
    </row>
    <row r="14" spans="1:7" ht="51">
      <c r="A14" s="30">
        <v>4</v>
      </c>
      <c r="B14" s="31" t="s">
        <v>32</v>
      </c>
      <c r="C14" s="32" t="s">
        <v>33</v>
      </c>
      <c r="D14" s="31" t="s">
        <v>34</v>
      </c>
      <c r="E14" s="33">
        <v>392</v>
      </c>
      <c r="F14" s="34"/>
      <c r="G14" s="35">
        <f t="shared" si="0"/>
        <v>0</v>
      </c>
    </row>
    <row r="15" spans="1:7" ht="51">
      <c r="A15" s="30">
        <v>5</v>
      </c>
      <c r="B15" s="31" t="s">
        <v>35</v>
      </c>
      <c r="C15" s="32" t="s">
        <v>36</v>
      </c>
      <c r="D15" s="31" t="s">
        <v>34</v>
      </c>
      <c r="E15" s="33">
        <v>226</v>
      </c>
      <c r="F15" s="34"/>
      <c r="G15" s="35">
        <f t="shared" si="0"/>
        <v>0</v>
      </c>
    </row>
    <row r="16" spans="1:7" ht="51">
      <c r="A16" s="30">
        <v>6</v>
      </c>
      <c r="B16" s="31" t="s">
        <v>37</v>
      </c>
      <c r="C16" s="32" t="s">
        <v>38</v>
      </c>
      <c r="D16" s="31" t="s">
        <v>34</v>
      </c>
      <c r="E16" s="33">
        <v>326</v>
      </c>
      <c r="F16" s="34"/>
      <c r="G16" s="35">
        <f t="shared" si="0"/>
        <v>0</v>
      </c>
    </row>
    <row r="17" spans="1:7" ht="63.75">
      <c r="A17" s="30">
        <v>7</v>
      </c>
      <c r="B17" s="31" t="s">
        <v>39</v>
      </c>
      <c r="C17" s="32" t="s">
        <v>40</v>
      </c>
      <c r="D17" s="31" t="s">
        <v>27</v>
      </c>
      <c r="E17" s="33">
        <v>145.8</v>
      </c>
      <c r="F17" s="34"/>
      <c r="G17" s="35">
        <f t="shared" si="0"/>
        <v>0</v>
      </c>
    </row>
    <row r="18" spans="1:7" ht="38.25">
      <c r="A18" s="30">
        <v>8</v>
      </c>
      <c r="B18" s="31" t="s">
        <v>41</v>
      </c>
      <c r="C18" s="32" t="s">
        <v>42</v>
      </c>
      <c r="D18" s="31" t="s">
        <v>27</v>
      </c>
      <c r="E18" s="33">
        <v>2188</v>
      </c>
      <c r="F18" s="34"/>
      <c r="G18" s="35">
        <f t="shared" si="0"/>
        <v>0</v>
      </c>
    </row>
    <row r="19" spans="1:7" ht="76.5">
      <c r="A19" s="30">
        <v>9</v>
      </c>
      <c r="B19" s="31" t="s">
        <v>43</v>
      </c>
      <c r="C19" s="32" t="s">
        <v>44</v>
      </c>
      <c r="D19" s="31" t="s">
        <v>27</v>
      </c>
      <c r="E19" s="33">
        <v>152.08</v>
      </c>
      <c r="F19" s="34"/>
      <c r="G19" s="35">
        <f t="shared" si="0"/>
        <v>0</v>
      </c>
    </row>
    <row r="20" spans="1:7" ht="25.5">
      <c r="A20" s="30">
        <v>10</v>
      </c>
      <c r="B20" s="31" t="s">
        <v>45</v>
      </c>
      <c r="C20" s="32" t="s">
        <v>46</v>
      </c>
      <c r="D20" s="31" t="s">
        <v>27</v>
      </c>
      <c r="E20" s="33">
        <v>1.92</v>
      </c>
      <c r="F20" s="34"/>
      <c r="G20" s="35">
        <f t="shared" si="0"/>
        <v>0</v>
      </c>
    </row>
    <row r="21" spans="1:7" ht="76.5">
      <c r="A21" s="30">
        <v>11</v>
      </c>
      <c r="B21" s="31" t="s">
        <v>47</v>
      </c>
      <c r="C21" s="32" t="s">
        <v>48</v>
      </c>
      <c r="D21" s="31" t="s">
        <v>27</v>
      </c>
      <c r="E21" s="33">
        <v>143.25</v>
      </c>
      <c r="F21" s="34"/>
      <c r="G21" s="35">
        <f t="shared" si="0"/>
        <v>0</v>
      </c>
    </row>
    <row r="22" spans="1:7" ht="25.5">
      <c r="A22" s="30">
        <v>12</v>
      </c>
      <c r="B22" s="31" t="s">
        <v>49</v>
      </c>
      <c r="C22" s="32" t="s">
        <v>50</v>
      </c>
      <c r="D22" s="31" t="s">
        <v>51</v>
      </c>
      <c r="E22" s="33">
        <v>1740</v>
      </c>
      <c r="F22" s="34"/>
      <c r="G22" s="35">
        <f t="shared" si="0"/>
        <v>0</v>
      </c>
    </row>
    <row r="23" spans="1:7" ht="38.25">
      <c r="A23" s="30">
        <v>13</v>
      </c>
      <c r="B23" s="31" t="s">
        <v>52</v>
      </c>
      <c r="C23" s="32" t="s">
        <v>53</v>
      </c>
      <c r="D23" s="31" t="s">
        <v>27</v>
      </c>
      <c r="E23" s="33">
        <v>246.2</v>
      </c>
      <c r="F23" s="34"/>
      <c r="G23" s="35">
        <f t="shared" si="0"/>
        <v>0</v>
      </c>
    </row>
    <row r="24" spans="1:7" ht="25.5">
      <c r="A24" s="30">
        <v>14</v>
      </c>
      <c r="B24" s="31" t="s">
        <v>54</v>
      </c>
      <c r="C24" s="32" t="s">
        <v>55</v>
      </c>
      <c r="D24" s="31" t="s">
        <v>51</v>
      </c>
      <c r="E24" s="33">
        <v>2462</v>
      </c>
      <c r="F24" s="34"/>
      <c r="G24" s="35">
        <f t="shared" si="0"/>
        <v>0</v>
      </c>
    </row>
    <row r="25" spans="1:7" ht="38.25">
      <c r="A25" s="30">
        <v>15</v>
      </c>
      <c r="B25" s="31" t="s">
        <v>56</v>
      </c>
      <c r="C25" s="32" t="s">
        <v>57</v>
      </c>
      <c r="D25" s="31" t="s">
        <v>27</v>
      </c>
      <c r="E25" s="33">
        <v>24.62</v>
      </c>
      <c r="F25" s="34"/>
      <c r="G25" s="35">
        <f t="shared" si="0"/>
        <v>0</v>
      </c>
    </row>
    <row r="26" spans="1:7" ht="12.75">
      <c r="A26" s="36"/>
      <c r="B26" s="37" t="s">
        <v>17</v>
      </c>
      <c r="C26" s="38" t="s">
        <v>24</v>
      </c>
      <c r="D26" s="37"/>
      <c r="E26" s="39"/>
      <c r="F26" s="40"/>
      <c r="G26" s="41">
        <f>SUM(G11:G25)</f>
        <v>0</v>
      </c>
    </row>
    <row r="27" spans="1:7" ht="12.75">
      <c r="A27" s="30"/>
      <c r="B27" s="31"/>
      <c r="C27" s="32"/>
      <c r="D27" s="31"/>
      <c r="E27" s="33"/>
      <c r="F27" s="34"/>
      <c r="G27" s="35"/>
    </row>
    <row r="28" spans="1:7" ht="12.75">
      <c r="A28" s="42"/>
      <c r="B28" s="43" t="s">
        <v>18</v>
      </c>
      <c r="C28" s="44" t="s">
        <v>58</v>
      </c>
      <c r="D28" s="43"/>
      <c r="E28" s="45"/>
      <c r="F28" s="46"/>
      <c r="G28" s="47"/>
    </row>
    <row r="29" spans="1:7" ht="25.5">
      <c r="A29" s="30">
        <v>16</v>
      </c>
      <c r="B29" s="31" t="s">
        <v>59</v>
      </c>
      <c r="C29" s="32" t="s">
        <v>60</v>
      </c>
      <c r="D29" s="31" t="s">
        <v>34</v>
      </c>
      <c r="E29" s="33">
        <v>362</v>
      </c>
      <c r="F29" s="34"/>
      <c r="G29" s="35">
        <f>ROUND((E29*F29),2)</f>
        <v>0</v>
      </c>
    </row>
    <row r="30" spans="1:7" ht="25.5">
      <c r="A30" s="30">
        <v>17</v>
      </c>
      <c r="B30" s="31" t="s">
        <v>61</v>
      </c>
      <c r="C30" s="32" t="s">
        <v>62</v>
      </c>
      <c r="D30" s="31" t="s">
        <v>27</v>
      </c>
      <c r="E30" s="33">
        <v>423</v>
      </c>
      <c r="F30" s="34"/>
      <c r="G30" s="35">
        <f>ROUND((E30*F30),2)</f>
        <v>0</v>
      </c>
    </row>
    <row r="31" spans="1:7" ht="12.75">
      <c r="A31" s="36"/>
      <c r="B31" s="37" t="s">
        <v>18</v>
      </c>
      <c r="C31" s="38" t="s">
        <v>58</v>
      </c>
      <c r="D31" s="37"/>
      <c r="E31" s="39"/>
      <c r="F31" s="40"/>
      <c r="G31" s="41">
        <f>SUM(G29:G30)</f>
        <v>0</v>
      </c>
    </row>
    <row r="32" spans="1:7" ht="12.75">
      <c r="A32" s="30"/>
      <c r="B32" s="31"/>
      <c r="C32" s="32"/>
      <c r="D32" s="31"/>
      <c r="E32" s="33"/>
      <c r="F32" s="34"/>
      <c r="G32" s="35"/>
    </row>
    <row r="33" spans="1:7" ht="12.75">
      <c r="A33" s="42"/>
      <c r="B33" s="43" t="s">
        <v>21</v>
      </c>
      <c r="C33" s="44" t="s">
        <v>63</v>
      </c>
      <c r="D33" s="43"/>
      <c r="E33" s="45"/>
      <c r="F33" s="46"/>
      <c r="G33" s="47"/>
    </row>
    <row r="34" spans="1:7" ht="25.5">
      <c r="A34" s="30">
        <v>18</v>
      </c>
      <c r="B34" s="31" t="s">
        <v>64</v>
      </c>
      <c r="C34" s="32" t="s">
        <v>65</v>
      </c>
      <c r="D34" s="31" t="s">
        <v>51</v>
      </c>
      <c r="E34" s="33">
        <v>174</v>
      </c>
      <c r="F34" s="34"/>
      <c r="G34" s="35">
        <f aca="true" t="shared" si="1" ref="G34:G46">ROUND((E34*F34),2)</f>
        <v>0</v>
      </c>
    </row>
    <row r="35" spans="1:7" ht="51">
      <c r="A35" s="30">
        <v>19</v>
      </c>
      <c r="B35" s="31" t="s">
        <v>66</v>
      </c>
      <c r="C35" s="32" t="s">
        <v>67</v>
      </c>
      <c r="D35" s="31" t="s">
        <v>51</v>
      </c>
      <c r="E35" s="33">
        <v>965</v>
      </c>
      <c r="F35" s="34"/>
      <c r="G35" s="35">
        <f t="shared" si="1"/>
        <v>0</v>
      </c>
    </row>
    <row r="36" spans="1:7" ht="25.5">
      <c r="A36" s="30">
        <v>20</v>
      </c>
      <c r="B36" s="31" t="s">
        <v>68</v>
      </c>
      <c r="C36" s="32" t="s">
        <v>69</v>
      </c>
      <c r="D36" s="31" t="s">
        <v>27</v>
      </c>
      <c r="E36" s="33">
        <v>66.22</v>
      </c>
      <c r="F36" s="34"/>
      <c r="G36" s="35">
        <f t="shared" si="1"/>
        <v>0</v>
      </c>
    </row>
    <row r="37" spans="1:7" ht="25.5">
      <c r="A37" s="30">
        <v>21</v>
      </c>
      <c r="B37" s="31" t="s">
        <v>70</v>
      </c>
      <c r="C37" s="32" t="s">
        <v>71</v>
      </c>
      <c r="D37" s="31" t="s">
        <v>27</v>
      </c>
      <c r="E37" s="33">
        <v>159.23</v>
      </c>
      <c r="F37" s="34"/>
      <c r="G37" s="35">
        <f t="shared" si="1"/>
        <v>0</v>
      </c>
    </row>
    <row r="38" spans="1:7" ht="25.5">
      <c r="A38" s="30">
        <v>22</v>
      </c>
      <c r="B38" s="31" t="s">
        <v>72</v>
      </c>
      <c r="C38" s="32" t="s">
        <v>73</v>
      </c>
      <c r="D38" s="31" t="s">
        <v>51</v>
      </c>
      <c r="E38" s="33">
        <v>174</v>
      </c>
      <c r="F38" s="34"/>
      <c r="G38" s="35">
        <f t="shared" si="1"/>
        <v>0</v>
      </c>
    </row>
    <row r="39" spans="1:7" ht="51">
      <c r="A39" s="30">
        <v>23</v>
      </c>
      <c r="B39" s="31" t="s">
        <v>74</v>
      </c>
      <c r="C39" s="32" t="s">
        <v>75</v>
      </c>
      <c r="D39" s="31" t="s">
        <v>27</v>
      </c>
      <c r="E39" s="33">
        <v>236.3</v>
      </c>
      <c r="F39" s="34"/>
      <c r="G39" s="35">
        <f t="shared" si="1"/>
        <v>0</v>
      </c>
    </row>
    <row r="40" spans="1:7" ht="25.5">
      <c r="A40" s="30">
        <v>24</v>
      </c>
      <c r="B40" s="31" t="s">
        <v>76</v>
      </c>
      <c r="C40" s="32" t="s">
        <v>77</v>
      </c>
      <c r="D40" s="31" t="s">
        <v>51</v>
      </c>
      <c r="E40" s="33">
        <v>965</v>
      </c>
      <c r="F40" s="34"/>
      <c r="G40" s="35">
        <f t="shared" si="1"/>
        <v>0</v>
      </c>
    </row>
    <row r="41" spans="1:7" ht="25.5">
      <c r="A41" s="30">
        <v>25</v>
      </c>
      <c r="B41" s="31" t="s">
        <v>78</v>
      </c>
      <c r="C41" s="32" t="s">
        <v>79</v>
      </c>
      <c r="D41" s="31" t="s">
        <v>51</v>
      </c>
      <c r="E41" s="33">
        <v>6124</v>
      </c>
      <c r="F41" s="34"/>
      <c r="G41" s="35">
        <f t="shared" si="1"/>
        <v>0</v>
      </c>
    </row>
    <row r="42" spans="1:7" ht="51">
      <c r="A42" s="30">
        <v>26</v>
      </c>
      <c r="B42" s="31" t="s">
        <v>80</v>
      </c>
      <c r="C42" s="32" t="s">
        <v>81</v>
      </c>
      <c r="D42" s="31" t="s">
        <v>51</v>
      </c>
      <c r="E42" s="33">
        <v>2363</v>
      </c>
      <c r="F42" s="34"/>
      <c r="G42" s="35">
        <f t="shared" si="1"/>
        <v>0</v>
      </c>
    </row>
    <row r="43" spans="1:7" ht="51">
      <c r="A43" s="30">
        <v>27</v>
      </c>
      <c r="B43" s="31" t="s">
        <v>82</v>
      </c>
      <c r="C43" s="32" t="s">
        <v>83</v>
      </c>
      <c r="D43" s="31" t="s">
        <v>51</v>
      </c>
      <c r="E43" s="33">
        <v>2363</v>
      </c>
      <c r="F43" s="34"/>
      <c r="G43" s="35">
        <f t="shared" si="1"/>
        <v>0</v>
      </c>
    </row>
    <row r="44" spans="1:7" ht="51">
      <c r="A44" s="30">
        <v>28</v>
      </c>
      <c r="B44" s="31" t="s">
        <v>84</v>
      </c>
      <c r="C44" s="32" t="s">
        <v>85</v>
      </c>
      <c r="D44" s="31" t="s">
        <v>51</v>
      </c>
      <c r="E44" s="33">
        <v>174</v>
      </c>
      <c r="F44" s="34"/>
      <c r="G44" s="35">
        <f t="shared" si="1"/>
        <v>0</v>
      </c>
    </row>
    <row r="45" spans="1:7" ht="51">
      <c r="A45" s="30">
        <v>29</v>
      </c>
      <c r="B45" s="31" t="s">
        <v>86</v>
      </c>
      <c r="C45" s="32" t="s">
        <v>87</v>
      </c>
      <c r="D45" s="31" t="s">
        <v>27</v>
      </c>
      <c r="E45" s="33">
        <v>6</v>
      </c>
      <c r="F45" s="34"/>
      <c r="G45" s="35">
        <f t="shared" si="1"/>
        <v>0</v>
      </c>
    </row>
    <row r="46" spans="1:7" ht="63.75">
      <c r="A46" s="30">
        <v>30</v>
      </c>
      <c r="B46" s="31" t="s">
        <v>88</v>
      </c>
      <c r="C46" s="32" t="s">
        <v>89</v>
      </c>
      <c r="D46" s="31" t="s">
        <v>51</v>
      </c>
      <c r="E46" s="33">
        <v>602</v>
      </c>
      <c r="F46" s="34"/>
      <c r="G46" s="35">
        <f t="shared" si="1"/>
        <v>0</v>
      </c>
    </row>
    <row r="47" spans="1:7" ht="12.75">
      <c r="A47" s="36"/>
      <c r="B47" s="37" t="s">
        <v>21</v>
      </c>
      <c r="C47" s="38" t="s">
        <v>63</v>
      </c>
      <c r="D47" s="37"/>
      <c r="E47" s="39"/>
      <c r="F47" s="40"/>
      <c r="G47" s="41">
        <f>SUM(G34:G46)</f>
        <v>0</v>
      </c>
    </row>
    <row r="48" spans="1:7" ht="12.75">
      <c r="A48" s="30"/>
      <c r="B48" s="31"/>
      <c r="C48" s="32"/>
      <c r="D48" s="31"/>
      <c r="E48" s="33"/>
      <c r="F48" s="34"/>
      <c r="G48" s="35"/>
    </row>
    <row r="49" spans="1:7" ht="12.75">
      <c r="A49" s="42"/>
      <c r="B49" s="43" t="s">
        <v>90</v>
      </c>
      <c r="C49" s="44" t="s">
        <v>91</v>
      </c>
      <c r="D49" s="43"/>
      <c r="E49" s="45"/>
      <c r="F49" s="46"/>
      <c r="G49" s="47"/>
    </row>
    <row r="50" spans="1:7" ht="63.75">
      <c r="A50" s="30">
        <v>31</v>
      </c>
      <c r="B50" s="31" t="s">
        <v>92</v>
      </c>
      <c r="C50" s="32" t="s">
        <v>93</v>
      </c>
      <c r="D50" s="31" t="s">
        <v>34</v>
      </c>
      <c r="E50" s="33">
        <v>85</v>
      </c>
      <c r="F50" s="34"/>
      <c r="G50" s="35">
        <f>ROUND((E50*F50),2)</f>
        <v>0</v>
      </c>
    </row>
    <row r="51" spans="1:7" ht="51">
      <c r="A51" s="30">
        <v>32</v>
      </c>
      <c r="B51" s="31" t="s">
        <v>94</v>
      </c>
      <c r="C51" s="32" t="s">
        <v>95</v>
      </c>
      <c r="D51" s="31" t="s">
        <v>34</v>
      </c>
      <c r="E51" s="33">
        <v>70</v>
      </c>
      <c r="F51" s="34"/>
      <c r="G51" s="35">
        <f>ROUND((E51*F51),2)</f>
        <v>0</v>
      </c>
    </row>
    <row r="52" spans="1:7" ht="38.25">
      <c r="A52" s="30">
        <v>33</v>
      </c>
      <c r="B52" s="31" t="s">
        <v>96</v>
      </c>
      <c r="C52" s="32" t="s">
        <v>97</v>
      </c>
      <c r="D52" s="31" t="s">
        <v>98</v>
      </c>
      <c r="E52" s="33">
        <v>3</v>
      </c>
      <c r="F52" s="34"/>
      <c r="G52" s="35">
        <f>ROUND((E52*F52),2)</f>
        <v>0</v>
      </c>
    </row>
    <row r="53" spans="1:7" ht="12.75">
      <c r="A53" s="36"/>
      <c r="B53" s="37" t="s">
        <v>90</v>
      </c>
      <c r="C53" s="38" t="s">
        <v>91</v>
      </c>
      <c r="D53" s="37"/>
      <c r="E53" s="39"/>
      <c r="F53" s="40"/>
      <c r="G53" s="41">
        <f>SUM(G50:G52)</f>
        <v>0</v>
      </c>
    </row>
    <row r="54" spans="1:7" ht="12.75">
      <c r="A54" s="30"/>
      <c r="B54" s="31"/>
      <c r="C54" s="32"/>
      <c r="D54" s="31"/>
      <c r="E54" s="33"/>
      <c r="F54" s="34"/>
      <c r="G54" s="35"/>
    </row>
    <row r="55" spans="1:7" ht="12.75">
      <c r="A55" s="42"/>
      <c r="B55" s="43" t="s">
        <v>99</v>
      </c>
      <c r="C55" s="44" t="s">
        <v>100</v>
      </c>
      <c r="D55" s="43"/>
      <c r="E55" s="45"/>
      <c r="F55" s="46"/>
      <c r="G55" s="47"/>
    </row>
    <row r="56" spans="1:7" ht="38.25">
      <c r="A56" s="30">
        <v>34</v>
      </c>
      <c r="B56" s="31" t="s">
        <v>101</v>
      </c>
      <c r="C56" s="32" t="s">
        <v>102</v>
      </c>
      <c r="D56" s="31" t="s">
        <v>98</v>
      </c>
      <c r="E56" s="33">
        <v>2</v>
      </c>
      <c r="F56" s="34"/>
      <c r="G56" s="35">
        <f aca="true" t="shared" si="2" ref="G56:G76">ROUND((E56*F56),2)</f>
        <v>0</v>
      </c>
    </row>
    <row r="57" spans="1:7" ht="51">
      <c r="A57" s="30">
        <v>35</v>
      </c>
      <c r="B57" s="31" t="s">
        <v>103</v>
      </c>
      <c r="C57" s="32" t="s">
        <v>104</v>
      </c>
      <c r="D57" s="31" t="s">
        <v>98</v>
      </c>
      <c r="E57" s="33">
        <v>6</v>
      </c>
      <c r="F57" s="34"/>
      <c r="G57" s="35">
        <f t="shared" si="2"/>
        <v>0</v>
      </c>
    </row>
    <row r="58" spans="1:7" ht="51">
      <c r="A58" s="30">
        <v>36</v>
      </c>
      <c r="B58" s="31" t="s">
        <v>105</v>
      </c>
      <c r="C58" s="32" t="s">
        <v>106</v>
      </c>
      <c r="D58" s="31" t="s">
        <v>98</v>
      </c>
      <c r="E58" s="33">
        <v>15</v>
      </c>
      <c r="F58" s="34"/>
      <c r="G58" s="35">
        <f t="shared" si="2"/>
        <v>0</v>
      </c>
    </row>
    <row r="59" spans="1:7" ht="63.75">
      <c r="A59" s="30">
        <v>37</v>
      </c>
      <c r="B59" s="31" t="s">
        <v>107</v>
      </c>
      <c r="C59" s="32" t="s">
        <v>108</v>
      </c>
      <c r="D59" s="31" t="s">
        <v>98</v>
      </c>
      <c r="E59" s="33">
        <v>17</v>
      </c>
      <c r="F59" s="34"/>
      <c r="G59" s="35">
        <f t="shared" si="2"/>
        <v>0</v>
      </c>
    </row>
    <row r="60" spans="1:7" ht="51">
      <c r="A60" s="30">
        <v>38</v>
      </c>
      <c r="B60" s="31" t="s">
        <v>109</v>
      </c>
      <c r="C60" s="32" t="s">
        <v>110</v>
      </c>
      <c r="D60" s="31" t="s">
        <v>51</v>
      </c>
      <c r="E60" s="33">
        <v>70</v>
      </c>
      <c r="F60" s="34"/>
      <c r="G60" s="35">
        <f t="shared" si="2"/>
        <v>0</v>
      </c>
    </row>
    <row r="61" spans="1:7" ht="51">
      <c r="A61" s="30">
        <v>39</v>
      </c>
      <c r="B61" s="31" t="s">
        <v>111</v>
      </c>
      <c r="C61" s="32" t="s">
        <v>112</v>
      </c>
      <c r="D61" s="31" t="s">
        <v>98</v>
      </c>
      <c r="E61" s="33">
        <v>4</v>
      </c>
      <c r="F61" s="34"/>
      <c r="G61" s="35">
        <f t="shared" si="2"/>
        <v>0</v>
      </c>
    </row>
    <row r="62" spans="1:7" ht="25.5">
      <c r="A62" s="30">
        <v>40</v>
      </c>
      <c r="B62" s="31" t="s">
        <v>113</v>
      </c>
      <c r="C62" s="32" t="s">
        <v>114</v>
      </c>
      <c r="D62" s="31" t="s">
        <v>98</v>
      </c>
      <c r="E62" s="33">
        <v>3</v>
      </c>
      <c r="F62" s="34"/>
      <c r="G62" s="35">
        <f t="shared" si="2"/>
        <v>0</v>
      </c>
    </row>
    <row r="63" spans="1:7" ht="38.25">
      <c r="A63" s="30">
        <v>41</v>
      </c>
      <c r="B63" s="31" t="s">
        <v>115</v>
      </c>
      <c r="C63" s="32" t="s">
        <v>116</v>
      </c>
      <c r="D63" s="31" t="s">
        <v>98</v>
      </c>
      <c r="E63" s="33">
        <v>2</v>
      </c>
      <c r="F63" s="34"/>
      <c r="G63" s="35">
        <f t="shared" si="2"/>
        <v>0</v>
      </c>
    </row>
    <row r="64" spans="1:7" ht="38.25">
      <c r="A64" s="30">
        <v>42</v>
      </c>
      <c r="B64" s="31" t="s">
        <v>117</v>
      </c>
      <c r="C64" s="32" t="s">
        <v>118</v>
      </c>
      <c r="D64" s="31" t="s">
        <v>98</v>
      </c>
      <c r="E64" s="33">
        <v>2</v>
      </c>
      <c r="F64" s="34"/>
      <c r="G64" s="35">
        <f t="shared" si="2"/>
        <v>0</v>
      </c>
    </row>
    <row r="65" spans="1:7" ht="63.75">
      <c r="A65" s="30">
        <v>43</v>
      </c>
      <c r="B65" s="31" t="s">
        <v>119</v>
      </c>
      <c r="C65" s="32" t="s">
        <v>120</v>
      </c>
      <c r="D65" s="31" t="s">
        <v>98</v>
      </c>
      <c r="E65" s="33">
        <v>6</v>
      </c>
      <c r="F65" s="34"/>
      <c r="G65" s="35">
        <f t="shared" si="2"/>
        <v>0</v>
      </c>
    </row>
    <row r="66" spans="1:7" ht="38.25">
      <c r="A66" s="30">
        <v>44</v>
      </c>
      <c r="B66" s="31" t="s">
        <v>121</v>
      </c>
      <c r="C66" s="32" t="s">
        <v>122</v>
      </c>
      <c r="D66" s="31" t="s">
        <v>98</v>
      </c>
      <c r="E66" s="33">
        <v>20</v>
      </c>
      <c r="F66" s="34"/>
      <c r="G66" s="35">
        <f t="shared" si="2"/>
        <v>0</v>
      </c>
    </row>
    <row r="67" spans="1:7" ht="25.5">
      <c r="A67" s="30">
        <v>45</v>
      </c>
      <c r="B67" s="31" t="s">
        <v>123</v>
      </c>
      <c r="C67" s="32" t="s">
        <v>124</v>
      </c>
      <c r="D67" s="31" t="s">
        <v>34</v>
      </c>
      <c r="E67" s="33">
        <v>1143</v>
      </c>
      <c r="F67" s="34"/>
      <c r="G67" s="35">
        <f t="shared" si="2"/>
        <v>0</v>
      </c>
    </row>
    <row r="68" spans="1:7" ht="38.25">
      <c r="A68" s="30">
        <v>46</v>
      </c>
      <c r="B68" s="31" t="s">
        <v>125</v>
      </c>
      <c r="C68" s="32" t="s">
        <v>126</v>
      </c>
      <c r="D68" s="31" t="s">
        <v>34</v>
      </c>
      <c r="E68" s="33">
        <v>695</v>
      </c>
      <c r="F68" s="34"/>
      <c r="G68" s="35">
        <f t="shared" si="2"/>
        <v>0</v>
      </c>
    </row>
    <row r="69" spans="1:7" ht="38.25">
      <c r="A69" s="30">
        <v>47</v>
      </c>
      <c r="B69" s="31" t="s">
        <v>127</v>
      </c>
      <c r="C69" s="32" t="s">
        <v>128</v>
      </c>
      <c r="D69" s="31" t="s">
        <v>34</v>
      </c>
      <c r="E69" s="33">
        <v>240</v>
      </c>
      <c r="F69" s="34"/>
      <c r="G69" s="35">
        <f t="shared" si="2"/>
        <v>0</v>
      </c>
    </row>
    <row r="70" spans="1:7" ht="25.5">
      <c r="A70" s="30">
        <v>48</v>
      </c>
      <c r="B70" s="31" t="s">
        <v>129</v>
      </c>
      <c r="C70" s="32" t="s">
        <v>130</v>
      </c>
      <c r="D70" s="31" t="s">
        <v>34</v>
      </c>
      <c r="E70" s="33">
        <v>120.5</v>
      </c>
      <c r="F70" s="34"/>
      <c r="G70" s="35">
        <f t="shared" si="2"/>
        <v>0</v>
      </c>
    </row>
    <row r="71" spans="1:7" ht="25.5">
      <c r="A71" s="30">
        <v>49</v>
      </c>
      <c r="B71" s="31" t="s">
        <v>131</v>
      </c>
      <c r="C71" s="32" t="s">
        <v>132</v>
      </c>
      <c r="D71" s="31" t="s">
        <v>34</v>
      </c>
      <c r="E71" s="33">
        <v>120.5</v>
      </c>
      <c r="F71" s="34"/>
      <c r="G71" s="35">
        <f t="shared" si="2"/>
        <v>0</v>
      </c>
    </row>
    <row r="72" spans="1:7" ht="25.5">
      <c r="A72" s="30">
        <v>50</v>
      </c>
      <c r="B72" s="31" t="s">
        <v>133</v>
      </c>
      <c r="C72" s="32" t="s">
        <v>134</v>
      </c>
      <c r="D72" s="31" t="s">
        <v>51</v>
      </c>
      <c r="E72" s="33">
        <v>1415</v>
      </c>
      <c r="F72" s="34"/>
      <c r="G72" s="35">
        <f t="shared" si="2"/>
        <v>0</v>
      </c>
    </row>
    <row r="73" spans="1:7" ht="25.5">
      <c r="A73" s="30">
        <v>51</v>
      </c>
      <c r="B73" s="31" t="s">
        <v>135</v>
      </c>
      <c r="C73" s="32" t="s">
        <v>136</v>
      </c>
      <c r="D73" s="31" t="s">
        <v>98</v>
      </c>
      <c r="E73" s="33">
        <v>10</v>
      </c>
      <c r="F73" s="34"/>
      <c r="G73" s="35">
        <f t="shared" si="2"/>
        <v>0</v>
      </c>
    </row>
    <row r="74" spans="1:7" ht="127.5">
      <c r="A74" s="30">
        <v>52</v>
      </c>
      <c r="B74" s="31" t="s">
        <v>137</v>
      </c>
      <c r="C74" s="32" t="s">
        <v>138</v>
      </c>
      <c r="D74" s="31" t="s">
        <v>98</v>
      </c>
      <c r="E74" s="33">
        <v>3</v>
      </c>
      <c r="F74" s="34"/>
      <c r="G74" s="35">
        <f t="shared" si="2"/>
        <v>0</v>
      </c>
    </row>
    <row r="75" spans="1:7" ht="25.5">
      <c r="A75" s="30">
        <v>53</v>
      </c>
      <c r="B75" s="31" t="s">
        <v>139</v>
      </c>
      <c r="C75" s="32" t="s">
        <v>140</v>
      </c>
      <c r="D75" s="31" t="s">
        <v>98</v>
      </c>
      <c r="E75" s="33">
        <v>3</v>
      </c>
      <c r="F75" s="34"/>
      <c r="G75" s="35">
        <f t="shared" si="2"/>
        <v>0</v>
      </c>
    </row>
    <row r="76" spans="1:7" ht="12.75">
      <c r="A76" s="30">
        <v>54</v>
      </c>
      <c r="B76" s="31" t="s">
        <v>141</v>
      </c>
      <c r="C76" s="32" t="s">
        <v>142</v>
      </c>
      <c r="D76" s="31" t="s">
        <v>143</v>
      </c>
      <c r="E76" s="33">
        <v>1</v>
      </c>
      <c r="F76" s="34"/>
      <c r="G76" s="35">
        <f t="shared" si="2"/>
        <v>0</v>
      </c>
    </row>
    <row r="77" spans="1:7" ht="12.75">
      <c r="A77" s="36"/>
      <c r="B77" s="37" t="s">
        <v>99</v>
      </c>
      <c r="C77" s="38" t="s">
        <v>100</v>
      </c>
      <c r="D77" s="37"/>
      <c r="E77" s="39"/>
      <c r="F77" s="40"/>
      <c r="G77" s="41">
        <f>SUM(G56:G76)</f>
        <v>0</v>
      </c>
    </row>
    <row r="78" spans="1:7" ht="12.75">
      <c r="A78" s="30"/>
      <c r="B78" s="31"/>
      <c r="C78" s="32"/>
      <c r="D78" s="31"/>
      <c r="E78" s="33"/>
      <c r="F78" s="34"/>
      <c r="G78" s="35"/>
    </row>
    <row r="79" spans="1:7" ht="12.75">
      <c r="A79" s="36"/>
      <c r="B79" s="37"/>
      <c r="C79" s="38" t="s">
        <v>144</v>
      </c>
      <c r="D79" s="37"/>
      <c r="E79" s="39"/>
      <c r="F79" s="40"/>
      <c r="G79" s="41">
        <f>+G26+G31+G47+G53+G77</f>
        <v>0</v>
      </c>
    </row>
    <row r="80" spans="1:7" ht="12.75">
      <c r="A80" s="30"/>
      <c r="B80" s="31"/>
      <c r="C80" s="32"/>
      <c r="D80" s="31"/>
      <c r="E80" s="33"/>
      <c r="F80" s="34"/>
      <c r="G80" s="35"/>
    </row>
    <row r="81" spans="1:7" ht="12.75">
      <c r="A81" s="48"/>
      <c r="B81" s="49"/>
      <c r="C81" s="50"/>
      <c r="D81" s="49"/>
      <c r="E81" s="51"/>
      <c r="F81" s="52"/>
      <c r="G81" s="53"/>
    </row>
  </sheetData>
  <mergeCells count="1">
    <mergeCell ref="F7:G7"/>
  </mergeCells>
  <printOptions/>
  <pageMargins left="0.75" right="0.75" top="1" bottom="1" header="0" footer="0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bubnikova</cp:lastModifiedBy>
  <dcterms:modified xsi:type="dcterms:W3CDTF">2013-05-07T10:48:39Z</dcterms:modified>
  <cp:category/>
  <cp:version/>
  <cp:contentType/>
  <cp:contentStatus/>
</cp:coreProperties>
</file>